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Excel\Programmierung\BZgA\Programm\"/>
    </mc:Choice>
  </mc:AlternateContent>
  <workbookProtection lockStructure="1"/>
  <bookViews>
    <workbookView xWindow="360" yWindow="390" windowWidth="18675" windowHeight="11535"/>
  </bookViews>
  <sheets>
    <sheet name="Erfassung" sheetId="1" r:id="rId1"/>
    <sheet name="Auswertung" sheetId="3" r:id="rId2"/>
    <sheet name="Optionen" sheetId="2" state="hidden" r:id="rId3"/>
  </sheets>
  <definedNames>
    <definedName name="n_datum">Auswertung!$K$23:$N$23</definedName>
    <definedName name="n_ressource">Auswertung!$F$25:$F$29</definedName>
    <definedName name="n_scale">Optionen!$B$5:$B$11</definedName>
    <definedName name="n_scale2">Optionen!$D$5:$D$11</definedName>
  </definedNames>
  <calcPr calcId="162913"/>
</workbook>
</file>

<file path=xl/calcChain.xml><?xml version="1.0" encoding="utf-8"?>
<calcChain xmlns="http://schemas.openxmlformats.org/spreadsheetml/2006/main">
  <c r="H111" i="3" l="1"/>
  <c r="F100" i="3"/>
  <c r="I13" i="3" l="1"/>
  <c r="I12" i="3"/>
  <c r="F50" i="3"/>
  <c r="K57" i="3"/>
  <c r="J57" i="3"/>
  <c r="I57" i="3"/>
  <c r="H57" i="3"/>
  <c r="G57" i="3"/>
  <c r="N23" i="3"/>
  <c r="L110" i="3" s="1"/>
  <c r="M23" i="3"/>
  <c r="K110" i="3" s="1"/>
  <c r="L23" i="3"/>
  <c r="J110" i="3" s="1"/>
  <c r="K23" i="3"/>
  <c r="I110" i="3" s="1"/>
  <c r="AJ91" i="1"/>
  <c r="AK91" i="1" s="1"/>
  <c r="AL91" i="1"/>
  <c r="AM91" i="1" s="1"/>
  <c r="AN91" i="1"/>
  <c r="AO91" i="1" s="1"/>
  <c r="AP91" i="1"/>
  <c r="AP107" i="1" s="1"/>
  <c r="AJ92" i="1"/>
  <c r="AK92" i="1" s="1"/>
  <c r="AL92" i="1"/>
  <c r="AM92" i="1" s="1"/>
  <c r="AN92" i="1"/>
  <c r="AO92" i="1" s="1"/>
  <c r="AP92" i="1"/>
  <c r="AQ92" i="1" s="1"/>
  <c r="AP134" i="1"/>
  <c r="AQ134" i="1" s="1"/>
  <c r="AP133" i="1"/>
  <c r="AQ133" i="1" s="1"/>
  <c r="AP132" i="1"/>
  <c r="AQ132" i="1" s="1"/>
  <c r="AP131" i="1"/>
  <c r="AQ131" i="1" s="1"/>
  <c r="AP130" i="1"/>
  <c r="AQ130" i="1" s="1"/>
  <c r="AP129" i="1"/>
  <c r="AQ129" i="1" s="1"/>
  <c r="AP115" i="1"/>
  <c r="AQ115" i="1" s="1"/>
  <c r="AP114" i="1"/>
  <c r="AQ114" i="1" s="1"/>
  <c r="AP113" i="1"/>
  <c r="AQ113" i="1" s="1"/>
  <c r="AP112" i="1"/>
  <c r="AQ112" i="1" s="1"/>
  <c r="AP111" i="1"/>
  <c r="AQ111" i="1" s="1"/>
  <c r="AP110" i="1"/>
  <c r="AQ110" i="1" s="1"/>
  <c r="AQ126" i="1" s="1"/>
  <c r="AP77" i="1"/>
  <c r="AQ77" i="1" s="1"/>
  <c r="AP76" i="1"/>
  <c r="AQ76" i="1" s="1"/>
  <c r="AP75" i="1"/>
  <c r="AQ75" i="1" s="1"/>
  <c r="AP74" i="1"/>
  <c r="AQ74" i="1" s="1"/>
  <c r="AP73" i="1"/>
  <c r="AQ73" i="1" s="1"/>
  <c r="AP72" i="1"/>
  <c r="AQ72" i="1" s="1"/>
  <c r="AP56" i="1"/>
  <c r="AQ56" i="1" s="1"/>
  <c r="AP55" i="1"/>
  <c r="AQ55" i="1" s="1"/>
  <c r="AP54" i="1"/>
  <c r="AQ54" i="1" s="1"/>
  <c r="AP53" i="1"/>
  <c r="AN134" i="1"/>
  <c r="AO134" i="1" s="1"/>
  <c r="AN133" i="1"/>
  <c r="AO133" i="1" s="1"/>
  <c r="AN132" i="1"/>
  <c r="AO132" i="1" s="1"/>
  <c r="AN131" i="1"/>
  <c r="AO131" i="1" s="1"/>
  <c r="AN130" i="1"/>
  <c r="AO130" i="1" s="1"/>
  <c r="AN129" i="1"/>
  <c r="AO129" i="1" s="1"/>
  <c r="AN115" i="1"/>
  <c r="AO115" i="1" s="1"/>
  <c r="AN114" i="1"/>
  <c r="AO114" i="1" s="1"/>
  <c r="AN113" i="1"/>
  <c r="AO113" i="1" s="1"/>
  <c r="AN112" i="1"/>
  <c r="AO112" i="1" s="1"/>
  <c r="AN111" i="1"/>
  <c r="AO111" i="1" s="1"/>
  <c r="AN110" i="1"/>
  <c r="AO110" i="1" s="1"/>
  <c r="AN77" i="1"/>
  <c r="AO77" i="1" s="1"/>
  <c r="AN76" i="1"/>
  <c r="AO76" i="1" s="1"/>
  <c r="AN75" i="1"/>
  <c r="AO75" i="1" s="1"/>
  <c r="AN74" i="1"/>
  <c r="AO74" i="1" s="1"/>
  <c r="AN73" i="1"/>
  <c r="AO73" i="1" s="1"/>
  <c r="AN72" i="1"/>
  <c r="AO72" i="1" s="1"/>
  <c r="AN56" i="1"/>
  <c r="AO56" i="1" s="1"/>
  <c r="AN55" i="1"/>
  <c r="AO55" i="1" s="1"/>
  <c r="AN54" i="1"/>
  <c r="AO54" i="1" s="1"/>
  <c r="AN53" i="1"/>
  <c r="AO53" i="1" s="1"/>
  <c r="AL134" i="1"/>
  <c r="AM134" i="1" s="1"/>
  <c r="AL133" i="1"/>
  <c r="AM133" i="1" s="1"/>
  <c r="AL132" i="1"/>
  <c r="AM132" i="1" s="1"/>
  <c r="AL131" i="1"/>
  <c r="AM131" i="1" s="1"/>
  <c r="AL130" i="1"/>
  <c r="AM130" i="1" s="1"/>
  <c r="AL129" i="1"/>
  <c r="AM129" i="1" s="1"/>
  <c r="AL115" i="1"/>
  <c r="AM115" i="1" s="1"/>
  <c r="AL114" i="1"/>
  <c r="AM114" i="1" s="1"/>
  <c r="AL113" i="1"/>
  <c r="AM113" i="1" s="1"/>
  <c r="AL112" i="1"/>
  <c r="AM112" i="1" s="1"/>
  <c r="AL111" i="1"/>
  <c r="AM111" i="1" s="1"/>
  <c r="AL110" i="1"/>
  <c r="AM110" i="1" s="1"/>
  <c r="AL77" i="1"/>
  <c r="AM77" i="1" s="1"/>
  <c r="AL76" i="1"/>
  <c r="AM76" i="1" s="1"/>
  <c r="AL75" i="1"/>
  <c r="AM75" i="1" s="1"/>
  <c r="AL74" i="1"/>
  <c r="AM74" i="1" s="1"/>
  <c r="AL73" i="1"/>
  <c r="AM73" i="1" s="1"/>
  <c r="AL72" i="1"/>
  <c r="AM72" i="1" s="1"/>
  <c r="AL54" i="1"/>
  <c r="AM54" i="1" s="1"/>
  <c r="AL55" i="1"/>
  <c r="AM55" i="1" s="1"/>
  <c r="AL56" i="1"/>
  <c r="AM56" i="1" s="1"/>
  <c r="AL53" i="1"/>
  <c r="AJ130" i="1"/>
  <c r="AK130" i="1" s="1"/>
  <c r="AJ131" i="1"/>
  <c r="AK131" i="1" s="1"/>
  <c r="AJ132" i="1"/>
  <c r="AK132" i="1" s="1"/>
  <c r="AJ133" i="1"/>
  <c r="AK133" i="1" s="1"/>
  <c r="AJ134" i="1"/>
  <c r="AK134" i="1" s="1"/>
  <c r="AJ129" i="1"/>
  <c r="AK129" i="1" s="1"/>
  <c r="AJ111" i="1"/>
  <c r="AK111" i="1" s="1"/>
  <c r="AJ112" i="1"/>
  <c r="AK112" i="1" s="1"/>
  <c r="AJ113" i="1"/>
  <c r="AK113" i="1" s="1"/>
  <c r="AJ114" i="1"/>
  <c r="AK114" i="1" s="1"/>
  <c r="AJ115" i="1"/>
  <c r="AK115" i="1" s="1"/>
  <c r="AJ110" i="1"/>
  <c r="AK110" i="1" s="1"/>
  <c r="AJ73" i="1"/>
  <c r="AK73" i="1" s="1"/>
  <c r="AJ74" i="1"/>
  <c r="AK74" i="1" s="1"/>
  <c r="AJ75" i="1"/>
  <c r="AK75" i="1" s="1"/>
  <c r="AJ76" i="1"/>
  <c r="AK76" i="1" s="1"/>
  <c r="AJ77" i="1"/>
  <c r="AK77" i="1" s="1"/>
  <c r="AJ72" i="1"/>
  <c r="AK72" i="1" s="1"/>
  <c r="AJ54" i="1"/>
  <c r="AK54" i="1" s="1"/>
  <c r="AJ55" i="1"/>
  <c r="AK55" i="1" s="1"/>
  <c r="AJ56" i="1"/>
  <c r="AK56" i="1" s="1"/>
  <c r="AJ53" i="1"/>
  <c r="AQ51" i="1"/>
  <c r="AO51" i="1"/>
  <c r="AM51" i="1"/>
  <c r="AL51" i="1"/>
  <c r="AK51" i="1"/>
  <c r="AO107" i="1" l="1"/>
  <c r="AM88" i="1"/>
  <c r="AM135" i="1"/>
  <c r="AO126" i="1"/>
  <c r="AP58" i="1"/>
  <c r="AQ53" i="1"/>
  <c r="AQ58" i="1" s="1"/>
  <c r="AQ70" i="1" s="1"/>
  <c r="N25" i="3" s="1"/>
  <c r="AQ88" i="1"/>
  <c r="AM107" i="1"/>
  <c r="AK88" i="1"/>
  <c r="AM126" i="1"/>
  <c r="AO135" i="1"/>
  <c r="AJ58" i="1"/>
  <c r="AQ91" i="1"/>
  <c r="AQ107" i="1" s="1"/>
  <c r="AQ108" i="1" s="1"/>
  <c r="N27" i="3" s="1"/>
  <c r="AN126" i="1"/>
  <c r="AO127" i="1" s="1"/>
  <c r="M28" i="3" s="1"/>
  <c r="AL135" i="1"/>
  <c r="AM136" i="1" s="1"/>
  <c r="L29" i="3" s="1"/>
  <c r="AP88" i="1"/>
  <c r="AQ89" i="1" s="1"/>
  <c r="N26" i="3" s="1"/>
  <c r="L111" i="3" s="1"/>
  <c r="AN107" i="1"/>
  <c r="AO108" i="1" s="1"/>
  <c r="M27" i="3" s="1"/>
  <c r="AP126" i="1"/>
  <c r="AQ127" i="1" s="1"/>
  <c r="N28" i="3" s="1"/>
  <c r="AN135" i="1"/>
  <c r="AO136" i="1" s="1"/>
  <c r="M29" i="3" s="1"/>
  <c r="AL58" i="1"/>
  <c r="AJ88" i="1"/>
  <c r="AK89" i="1" s="1"/>
  <c r="K26" i="3" s="1"/>
  <c r="I111" i="3" s="1"/>
  <c r="AL126" i="1"/>
  <c r="AM127" i="1" s="1"/>
  <c r="L28" i="3" s="1"/>
  <c r="AL88" i="1"/>
  <c r="AM89" i="1" s="1"/>
  <c r="L26" i="3" s="1"/>
  <c r="J111" i="3" s="1"/>
  <c r="AL107" i="1"/>
  <c r="AM108" i="1" s="1"/>
  <c r="L27" i="3" s="1"/>
  <c r="AO88" i="1"/>
  <c r="AN88" i="1"/>
  <c r="AO58" i="1"/>
  <c r="AN58" i="1"/>
  <c r="AK107" i="1"/>
  <c r="AJ107" i="1"/>
  <c r="AK135" i="1"/>
  <c r="AJ135" i="1"/>
  <c r="AK126" i="1"/>
  <c r="AJ126" i="1"/>
  <c r="AQ135" i="1"/>
  <c r="AP135" i="1"/>
  <c r="AK53" i="1"/>
  <c r="AK58" i="1" s="1"/>
  <c r="AM53" i="1"/>
  <c r="AM58" i="1" s="1"/>
  <c r="AK127" i="1" l="1"/>
  <c r="K28" i="3" s="1"/>
  <c r="AK108" i="1"/>
  <c r="K27" i="3" s="1"/>
  <c r="AM70" i="1"/>
  <c r="L25" i="3" s="1"/>
  <c r="J59" i="3"/>
  <c r="AK70" i="1"/>
  <c r="K25" i="3" s="1"/>
  <c r="AK136" i="1"/>
  <c r="K29" i="3" s="1"/>
  <c r="K59" i="3" s="1"/>
  <c r="I59" i="3"/>
  <c r="AO89" i="1"/>
  <c r="M26" i="3" s="1"/>
  <c r="AO70" i="1"/>
  <c r="M25" i="3" s="1"/>
  <c r="G59" i="3" s="1"/>
  <c r="AQ136" i="1"/>
  <c r="N29" i="3" s="1"/>
  <c r="H59" i="3" l="1"/>
  <c r="K111" i="3"/>
</calcChain>
</file>

<file path=xl/sharedStrings.xml><?xml version="1.0" encoding="utf-8"?>
<sst xmlns="http://schemas.openxmlformats.org/spreadsheetml/2006/main" count="144" uniqueCount="87">
  <si>
    <t>Nähere Informationen zur Anwendung des SEVG finden Sie auf www.fruehehilfen.de.</t>
  </si>
  <si>
    <t>Name der betreuten Familie:</t>
  </si>
  <si>
    <t>Name des Kindes:</t>
  </si>
  <si>
    <t>Datum des Ausfüllens:</t>
  </si>
  <si>
    <t>Die Familie ...</t>
  </si>
  <si>
    <t>RESSOURCEN UND HILFEBEDARF SYSTEMATISCH ERFASSEN</t>
  </si>
  <si>
    <t>für Gesundheitsfachkräfte in den Frühen Hilfen (SEVG)</t>
  </si>
  <si>
    <t>... bewältigt notwendige Aufgaben der Haushaltsführung</t>
  </si>
  <si>
    <t>... beteiligt sich aktiv an der Formulierung von Zielen der Betreuung</t>
  </si>
  <si>
    <t>Optionen</t>
  </si>
  <si>
    <t>Begriffe der Likert-Skala</t>
  </si>
  <si>
    <t>1-Triff überhaupt nicht zu</t>
  </si>
  <si>
    <t>2-Trifft eher nicht zu</t>
  </si>
  <si>
    <t>3-Neutral</t>
  </si>
  <si>
    <t>4-Trifft eher zu</t>
  </si>
  <si>
    <t>5-Trifft voll und ganz zu</t>
  </si>
  <si>
    <t>0-Nicht sicher erkennbar</t>
  </si>
  <si>
    <t>0-Kein Bedarf</t>
  </si>
  <si>
    <t>Das Systematische Explorations- und Verlaufsinventar</t>
  </si>
  <si>
    <r>
      <rPr>
        <b/>
        <sz val="11"/>
        <color rgb="FFB32564"/>
        <rFont val="Arial"/>
        <family val="2"/>
      </rPr>
      <t>I.</t>
    </r>
    <r>
      <rPr>
        <b/>
        <sz val="11"/>
        <color theme="1"/>
        <rFont val="Arial"/>
        <family val="2"/>
      </rPr>
      <t xml:space="preserve"> Aktivitäten im Zusammenhang mit Haushalt und Alltag</t>
    </r>
  </si>
  <si>
    <r>
      <rPr>
        <b/>
        <sz val="11"/>
        <color rgb="FFB32564"/>
        <rFont val="Arial"/>
        <family val="2"/>
      </rPr>
      <t>II.</t>
    </r>
    <r>
      <rPr>
        <b/>
        <sz val="11"/>
        <color theme="1"/>
        <rFont val="Arial"/>
        <family val="2"/>
      </rPr>
      <t xml:space="preserve"> Annahme von Unterstützung bei weiterem, speziellem Hilfebedarf</t>
    </r>
  </si>
  <si>
    <t>... bemüht sich um die Sicherung des Lebensunterhalts, einschließlich
    Wohnsituation, Aufenthalts-Status, Ausbildung, etc.</t>
  </si>
  <si>
    <t>... bemüht sich um die Antragstellung von Transferleistungen und/ oder 
    Stiftungsgelder, einschließlich der Kontaktaufnahme mit zuständigen Stellen</t>
  </si>
  <si>
    <t>... nutzt andere Angebote, die nicht Teil der Frühen Hilfen sind 
    (z.B. Schuldnerberatung)</t>
  </si>
  <si>
    <t>... nimmt professionelle Hilfe und Unterstützung bei Lernschwäche oder geistiger 
    Behinderung an</t>
  </si>
  <si>
    <t>... nimmt professionelle Hilfe und Unterstützung bei körperlicher Erkrankung oder 
    Behinderung an</t>
  </si>
  <si>
    <t>... nimmt professionelle Hilfe und Unterstützung bei psychischer Erkrankung an</t>
  </si>
  <si>
    <r>
      <rPr>
        <b/>
        <sz val="11"/>
        <color rgb="FFB32564"/>
        <rFont val="Arial"/>
        <family val="2"/>
      </rPr>
      <t>III.</t>
    </r>
    <r>
      <rPr>
        <b/>
        <sz val="11"/>
        <color theme="1"/>
        <rFont val="Arial"/>
        <family val="2"/>
      </rPr>
      <t xml:space="preserve"> Soziale Unterstützung</t>
    </r>
  </si>
  <si>
    <t>... benötigt mehr praktische und emotionale Hilfe aus ihrem sozialen Umfeld als
    sie gegenwärtig erhält</t>
  </si>
  <si>
    <t>... ist subjektiv unzufrieden mit der praktischen und emotionalen Hilfe aus ihrem
    sozialen Umfeld, die sie gegenwärtig erhält</t>
  </si>
  <si>
    <t>... nimmt professionelle Hilfe und Unterstützung bei Suchterkrankung an</t>
  </si>
  <si>
    <r>
      <rPr>
        <b/>
        <sz val="11"/>
        <color rgb="FFB32564"/>
        <rFont val="Arial"/>
        <family val="2"/>
      </rPr>
      <t>IV.</t>
    </r>
    <r>
      <rPr>
        <b/>
        <sz val="11"/>
        <color theme="1"/>
        <rFont val="Arial"/>
        <family val="2"/>
      </rPr>
      <t xml:space="preserve"> Fürsorge für das Kind</t>
    </r>
  </si>
  <si>
    <t>... nutzt präventive Leistungen im Gesundheitswesen 
    (z.B. Vorsorgeuntersuchungen)</t>
  </si>
  <si>
    <t>... nutzt andere Angebote der Frühen Hilfe</t>
  </si>
  <si>
    <t>... ernährt das Kind altersgemäß und gesund</t>
  </si>
  <si>
    <t>... stellt die notwendige Pflege des Kindes sicher</t>
  </si>
  <si>
    <t>... schützt das Kind vor unangemessenen äußeren Reizen 
    (z.B. Hitze, Kälte, hoher Geräuschpegel, etc.)</t>
  </si>
  <si>
    <t>... ergreift bei Erkrankung des Kindes erforderliche Maßnahmen 
    (z.B. Arztbesuch bei fieberhafter Erkrankung)</t>
  </si>
  <si>
    <r>
      <rPr>
        <b/>
        <sz val="11"/>
        <color rgb="FFB32564"/>
        <rFont val="Arial"/>
        <family val="2"/>
      </rPr>
      <t>V.</t>
    </r>
    <r>
      <rPr>
        <b/>
        <sz val="11"/>
        <color theme="1"/>
        <rFont val="Arial"/>
        <family val="2"/>
      </rPr>
      <t xml:space="preserve"> Interaktion zwischen Hauptbezugsperson und Kind</t>
    </r>
  </si>
  <si>
    <t>... nimmt die emotionalen Bedürfnisse des Kindes wahr</t>
  </si>
  <si>
    <t>... nimmt die körperlichen Bedürfnisse des Kindes wahr</t>
  </si>
  <si>
    <t>... reagiert angemessen auf die körperlichen Bedürfnisse des Kindes</t>
  </si>
  <si>
    <t>... reagiert angemessen auf die emotionalen Bedürfnisse des Kindes</t>
  </si>
  <si>
    <t>... wendet sich dem Kind aktiv zu (Blick- und Körperkontakt, Ansprache)</t>
  </si>
  <si>
    <t>... zeigt dem Kind gegenüber Zärtlichkeit</t>
  </si>
  <si>
    <t>... sorgt für die Sicherheit des Kindes durch Maßnahmen der Unfallvermeidung</t>
  </si>
  <si>
    <r>
      <t xml:space="preserve">Trifft zu 
</t>
    </r>
    <r>
      <rPr>
        <sz val="9"/>
        <color theme="0" tint="-0.499984740745262"/>
        <rFont val="Arial"/>
        <family val="2"/>
      </rPr>
      <t>[Bitte wählen Sie]</t>
    </r>
  </si>
  <si>
    <t>Likerskala für III</t>
  </si>
  <si>
    <t>5-Triff überhaupt nicht zu</t>
  </si>
  <si>
    <t>4-Trifft eher nicht zu</t>
  </si>
  <si>
    <t>2-Trifft eher zu</t>
  </si>
  <si>
    <t>1-Trifft voll und ganz zu</t>
  </si>
  <si>
    <t>Mittelwerte 1</t>
  </si>
  <si>
    <t>Mittelwerte 4</t>
  </si>
  <si>
    <t>Mittelwerte 3</t>
  </si>
  <si>
    <t>Mittelwerte 2</t>
  </si>
  <si>
    <t>Datenauswertung</t>
  </si>
  <si>
    <t>Anzahl</t>
  </si>
  <si>
    <t>Wert</t>
  </si>
  <si>
    <t>MW</t>
  </si>
  <si>
    <t>Dateneingabe</t>
  </si>
  <si>
    <t>Auswertung</t>
  </si>
  <si>
    <t>Zur Er-</t>
  </si>
  <si>
    <t>fassung</t>
  </si>
  <si>
    <t>Aktivitäten im Zusammenhang mit Haushalt und Alltag</t>
  </si>
  <si>
    <t>Annahme von Unterstützung bei weiterem, speziellem Hilfebedarf</t>
  </si>
  <si>
    <t>Soziale Unterstützung</t>
  </si>
  <si>
    <t>Fürsorge für das Kind</t>
  </si>
  <si>
    <t>Interaktion zwischen Hauptbezugsperson und Kind</t>
  </si>
  <si>
    <t>Ressourcen und Hilfebedarfe</t>
  </si>
  <si>
    <t>I</t>
  </si>
  <si>
    <t>II</t>
  </si>
  <si>
    <t>III</t>
  </si>
  <si>
    <t>IV</t>
  </si>
  <si>
    <t>V</t>
  </si>
  <si>
    <t xml:space="preserve">Mittelwerte der Skala des SEVG </t>
  </si>
  <si>
    <t>Wert 1</t>
  </si>
  <si>
    <t>Wert 2</t>
  </si>
  <si>
    <t>Wert 3</t>
  </si>
  <si>
    <t>Wert 4</t>
  </si>
  <si>
    <t>Kompetenzbereich wählen:</t>
  </si>
  <si>
    <t>Datum wählen:</t>
  </si>
  <si>
    <t xml:space="preserve"> Zur Aus-</t>
  </si>
  <si>
    <t xml:space="preserve"> wertung</t>
  </si>
  <si>
    <t>Sie können Ihre Angaben aus dem Fragebogen in das untenstehende Formular übertragen.  Wenn Sie auf 
„Zur Auswertung“ klicken, werden Sie zu der Auswertungstabelle und den Diagrammen weiter geleitet. Wir weisen darauf hin, dass bei der Nutzung des Formulars die datenschutzrechlichen Bestimmungen einzuhalten sind.</t>
  </si>
  <si>
    <t xml:space="preserve">Mittelwerte der Skalen des SEVG </t>
  </si>
  <si>
    <t>Version 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</si>
</sst>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theme="1"/>
      <name val="Arial"/>
      <family val="2"/>
    </font>
    <font>
      <b/>
      <sz val="10"/>
      <color theme="1"/>
      <name val="Arial"/>
      <family val="2"/>
    </font>
    <font>
      <b/>
      <sz val="14"/>
      <color theme="0"/>
      <name val="Arial"/>
      <family val="2"/>
    </font>
    <font>
      <sz val="10"/>
      <color rgb="FFE4B1C0"/>
      <name val="Arial"/>
      <family val="2"/>
    </font>
    <font>
      <sz val="12"/>
      <color theme="0" tint="-0.499984740745262"/>
      <name val="Arial"/>
      <family val="2"/>
    </font>
    <font>
      <b/>
      <sz val="10"/>
      <color theme="1" tint="0.34998626667073579"/>
      <name val="Arial"/>
      <family val="2"/>
    </font>
    <font>
      <b/>
      <sz val="11"/>
      <color theme="1"/>
      <name val="Arial"/>
      <family val="2"/>
    </font>
    <font>
      <sz val="10"/>
      <color theme="1" tint="0.34998626667073579"/>
      <name val="Arial"/>
      <family val="2"/>
    </font>
    <font>
      <b/>
      <sz val="11"/>
      <color rgb="FFB32564"/>
      <name val="Arial"/>
      <family val="2"/>
    </font>
    <font>
      <sz val="9"/>
      <color theme="1"/>
      <name val="Arial"/>
      <family val="2"/>
    </font>
    <font>
      <sz val="9"/>
      <color theme="0" tint="-0.499984740745262"/>
      <name val="Arial"/>
      <family val="2"/>
    </font>
    <font>
      <sz val="8"/>
      <color theme="1"/>
      <name val="Arial"/>
      <family val="2"/>
    </font>
    <font>
      <sz val="10"/>
      <name val="Arial"/>
      <family val="2"/>
    </font>
    <font>
      <b/>
      <sz val="11"/>
      <color theme="0"/>
      <name val="Arial"/>
      <family val="2"/>
    </font>
    <font>
      <b/>
      <sz val="12"/>
      <color theme="1"/>
      <name val="Arial"/>
      <family val="2"/>
    </font>
    <font>
      <sz val="10"/>
      <color theme="0"/>
      <name val="Arial"/>
      <family val="2"/>
    </font>
    <font>
      <i/>
      <sz val="8"/>
      <color theme="0" tint="-0.34998626667073579"/>
      <name val="Arial"/>
      <family val="2"/>
    </font>
    <font>
      <b/>
      <i/>
      <sz val="12"/>
      <color rgb="FFE4B1C0"/>
      <name val="Arial"/>
      <family val="2"/>
    </font>
    <font>
      <b/>
      <i/>
      <sz val="11"/>
      <color rgb="FFE4B1C0"/>
      <name val="Arial"/>
      <family val="2"/>
    </font>
  </fonts>
  <fills count="9">
    <fill>
      <patternFill patternType="none"/>
    </fill>
    <fill>
      <patternFill patternType="gray125"/>
    </fill>
    <fill>
      <patternFill patternType="solid">
        <fgColor rgb="FFB32564"/>
        <bgColor indexed="64"/>
      </patternFill>
    </fill>
    <fill>
      <patternFill patternType="solid">
        <fgColor rgb="FFF6E6EB"/>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E4B1C0"/>
        <bgColor indexed="64"/>
      </patternFill>
    </fill>
  </fills>
  <borders count="60">
    <border>
      <left/>
      <right/>
      <top/>
      <bottom/>
      <diagonal/>
    </border>
    <border>
      <left style="thin">
        <color rgb="FFB32564"/>
      </left>
      <right/>
      <top/>
      <bottom style="thin">
        <color rgb="FFB32564"/>
      </bottom>
      <diagonal/>
    </border>
    <border>
      <left style="thin">
        <color rgb="FFB32564"/>
      </left>
      <right/>
      <top/>
      <bottom/>
      <diagonal/>
    </border>
    <border>
      <left/>
      <right/>
      <top/>
      <bottom style="thin">
        <color rgb="FFB32564"/>
      </bottom>
      <diagonal/>
    </border>
    <border>
      <left style="thin">
        <color rgb="FFB32564"/>
      </left>
      <right/>
      <top style="thin">
        <color rgb="FFB32564"/>
      </top>
      <bottom/>
      <diagonal/>
    </border>
    <border>
      <left/>
      <right/>
      <top style="thin">
        <color rgb="FFB32564"/>
      </top>
      <bottom/>
      <diagonal/>
    </border>
    <border>
      <left/>
      <right style="thin">
        <color rgb="FFB32564"/>
      </right>
      <top/>
      <bottom style="thin">
        <color rgb="FFB32564"/>
      </bottom>
      <diagonal/>
    </border>
    <border>
      <left style="thin">
        <color rgb="FFB32564"/>
      </left>
      <right/>
      <top style="thin">
        <color rgb="FFB32564"/>
      </top>
      <bottom style="hair">
        <color rgb="FFB32564"/>
      </bottom>
      <diagonal/>
    </border>
    <border>
      <left/>
      <right/>
      <top style="thin">
        <color rgb="FFB32564"/>
      </top>
      <bottom style="hair">
        <color rgb="FFB32564"/>
      </bottom>
      <diagonal/>
    </border>
    <border>
      <left/>
      <right style="thin">
        <color rgb="FFB32564"/>
      </right>
      <top style="thin">
        <color rgb="FFB32564"/>
      </top>
      <bottom style="hair">
        <color rgb="FFB32564"/>
      </bottom>
      <diagonal/>
    </border>
    <border>
      <left style="thin">
        <color rgb="FFB32564"/>
      </left>
      <right/>
      <top style="hair">
        <color rgb="FFB32564"/>
      </top>
      <bottom style="hair">
        <color rgb="FFB32564"/>
      </bottom>
      <diagonal/>
    </border>
    <border>
      <left/>
      <right/>
      <top style="hair">
        <color rgb="FFB32564"/>
      </top>
      <bottom style="hair">
        <color rgb="FFB32564"/>
      </bottom>
      <diagonal/>
    </border>
    <border>
      <left/>
      <right style="thin">
        <color rgb="FFB32564"/>
      </right>
      <top style="hair">
        <color rgb="FFB32564"/>
      </top>
      <bottom style="hair">
        <color rgb="FFB32564"/>
      </bottom>
      <diagonal/>
    </border>
    <border>
      <left/>
      <right/>
      <top style="hair">
        <color rgb="FFB32564"/>
      </top>
      <bottom style="thin">
        <color rgb="FFB32564"/>
      </bottom>
      <diagonal/>
    </border>
    <border>
      <left/>
      <right style="thin">
        <color rgb="FFB32564"/>
      </right>
      <top style="hair">
        <color rgb="FFB32564"/>
      </top>
      <bottom style="thin">
        <color rgb="FFB325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32564"/>
      </left>
      <right style="thin">
        <color rgb="FFB32564"/>
      </right>
      <top style="thin">
        <color rgb="FFB32564"/>
      </top>
      <bottom style="thin">
        <color rgb="FFB32564"/>
      </bottom>
      <diagonal/>
    </border>
    <border>
      <left/>
      <right/>
      <top style="thin">
        <color rgb="FFB32564"/>
      </top>
      <bottom style="thin">
        <color rgb="FFB32564"/>
      </bottom>
      <diagonal/>
    </border>
    <border>
      <left style="thin">
        <color rgb="FFB32564"/>
      </left>
      <right style="thin">
        <color rgb="FFB32564"/>
      </right>
      <top style="thin">
        <color rgb="FFB32564"/>
      </top>
      <bottom style="hair">
        <color rgb="FFB32564"/>
      </bottom>
      <diagonal/>
    </border>
    <border>
      <left/>
      <right/>
      <top/>
      <bottom style="hair">
        <color rgb="FFB32564"/>
      </bottom>
      <diagonal/>
    </border>
    <border>
      <left style="thin">
        <color rgb="FFB32564"/>
      </left>
      <right/>
      <top/>
      <bottom style="hair">
        <color rgb="FFB32564"/>
      </bottom>
      <diagonal/>
    </border>
    <border>
      <left style="thin">
        <color rgb="FFB32564"/>
      </left>
      <right style="thin">
        <color rgb="FFB32564"/>
      </right>
      <top style="hair">
        <color rgb="FFB32564"/>
      </top>
      <bottom style="hair">
        <color rgb="FFB32564"/>
      </bottom>
      <diagonal/>
    </border>
    <border>
      <left style="thin">
        <color rgb="FFB32564"/>
      </left>
      <right style="thin">
        <color rgb="FFB32564"/>
      </right>
      <top style="hair">
        <color rgb="FFB32564"/>
      </top>
      <bottom style="thin">
        <color rgb="FFB32564"/>
      </bottom>
      <diagonal/>
    </border>
    <border>
      <left style="thin">
        <color rgb="FFB32564"/>
      </left>
      <right/>
      <top style="thin">
        <color rgb="FFB32564"/>
      </top>
      <bottom style="thin">
        <color rgb="FFB32564"/>
      </bottom>
      <diagonal/>
    </border>
    <border>
      <left style="thin">
        <color rgb="FFB32564"/>
      </left>
      <right/>
      <top style="hair">
        <color rgb="FFB32564"/>
      </top>
      <bottom style="thin">
        <color rgb="FFB32564"/>
      </bottom>
      <diagonal/>
    </border>
    <border>
      <left/>
      <right style="thin">
        <color rgb="FFB32564"/>
      </right>
      <top/>
      <bottom style="hair">
        <color rgb="FFB325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style="hair">
        <color theme="0" tint="-0.499984740745262"/>
      </bottom>
      <diagonal/>
    </border>
    <border>
      <left style="thin">
        <color theme="0" tint="-0.499984740745262"/>
      </left>
      <right/>
      <top/>
      <bottom style="hair">
        <color theme="0" tint="-0.499984740745262"/>
      </bottom>
      <diagonal/>
    </border>
    <border>
      <left/>
      <right/>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151">
    <xf numFmtId="0" fontId="0" fillId="0" borderId="0" xfId="0"/>
    <xf numFmtId="0" fontId="1" fillId="0" borderId="0" xfId="0" applyFont="1"/>
    <xf numFmtId="0" fontId="0" fillId="2" borderId="0" xfId="0" applyFill="1"/>
    <xf numFmtId="0" fontId="0" fillId="2" borderId="0" xfId="0" applyFill="1" applyAlignment="1">
      <alignment vertical="center"/>
    </xf>
    <xf numFmtId="0" fontId="0" fillId="0" borderId="0" xfId="0" applyAlignment="1">
      <alignment vertical="center"/>
    </xf>
    <xf numFmtId="0" fontId="0" fillId="0" borderId="2" xfId="0" applyBorder="1"/>
    <xf numFmtId="0" fontId="0" fillId="0" borderId="0" xfId="0" applyBorder="1"/>
    <xf numFmtId="0" fontId="4" fillId="0" borderId="2" xfId="0" applyFont="1" applyBorder="1" applyAlignment="1"/>
    <xf numFmtId="0" fontId="3" fillId="0" borderId="1" xfId="0" applyFont="1" applyBorder="1"/>
    <xf numFmtId="0" fontId="0" fillId="0" borderId="3" xfId="0" applyBorder="1"/>
    <xf numFmtId="0" fontId="0" fillId="0" borderId="0" xfId="0" applyBorder="1" applyAlignment="1">
      <alignment vertical="center"/>
    </xf>
    <xf numFmtId="0" fontId="0" fillId="0" borderId="8" xfId="0" applyBorder="1" applyAlignment="1">
      <alignment vertical="center"/>
    </xf>
    <xf numFmtId="0" fontId="0" fillId="4" borderId="0" xfId="0" applyFill="1"/>
    <xf numFmtId="0" fontId="6" fillId="4" borderId="0" xfId="0" applyFont="1" applyFill="1"/>
    <xf numFmtId="0" fontId="1" fillId="5" borderId="0" xfId="0" applyFont="1" applyFill="1"/>
    <xf numFmtId="0" fontId="0" fillId="0" borderId="15" xfId="0" applyFill="1" applyBorder="1"/>
    <xf numFmtId="0" fontId="0" fillId="0" borderId="16" xfId="0" applyFill="1" applyBorder="1"/>
    <xf numFmtId="0" fontId="0" fillId="0" borderId="17" xfId="0" applyFill="1" applyBorder="1"/>
    <xf numFmtId="0" fontId="0" fillId="0" borderId="5" xfId="0" applyBorder="1"/>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5" xfId="0" applyBorder="1" applyAlignment="1">
      <alignment horizontal="center"/>
    </xf>
    <xf numFmtId="0" fontId="0" fillId="0" borderId="0" xfId="0" applyAlignment="1">
      <alignment horizontal="right"/>
    </xf>
    <xf numFmtId="0" fontId="0" fillId="0" borderId="4" xfId="0" applyBorder="1"/>
    <xf numFmtId="0" fontId="0" fillId="0" borderId="7" xfId="0" applyBorder="1" applyAlignment="1">
      <alignment horizontal="left" vertical="center" indent="1"/>
    </xf>
    <xf numFmtId="0" fontId="0" fillId="0" borderId="2" xfId="0" applyBorder="1" applyAlignment="1">
      <alignment vertical="center"/>
    </xf>
    <xf numFmtId="0" fontId="2" fillId="2" borderId="0" xfId="0" applyFont="1" applyFill="1" applyAlignment="1">
      <alignment vertical="top"/>
    </xf>
    <xf numFmtId="0" fontId="6" fillId="0" borderId="0" xfId="0" applyFont="1"/>
    <xf numFmtId="0" fontId="5" fillId="6" borderId="25" xfId="0" applyFont="1" applyFill="1" applyBorder="1" applyAlignment="1">
      <alignment vertical="center"/>
    </xf>
    <xf numFmtId="0" fontId="0" fillId="6" borderId="19" xfId="0" applyFill="1" applyBorder="1" applyAlignment="1">
      <alignment vertical="center"/>
    </xf>
    <xf numFmtId="0" fontId="5" fillId="6" borderId="4" xfId="0" applyFont="1" applyFill="1" applyBorder="1" applyAlignment="1">
      <alignment vertical="center"/>
    </xf>
    <xf numFmtId="0" fontId="0" fillId="6" borderId="5" xfId="0" applyFill="1" applyBorder="1" applyAlignment="1">
      <alignment vertical="center"/>
    </xf>
    <xf numFmtId="0" fontId="0" fillId="0" borderId="0" xfId="0" applyBorder="1" applyAlignment="1">
      <alignment horizontal="left" vertical="center" indent="1"/>
    </xf>
    <xf numFmtId="2" fontId="0" fillId="0" borderId="5" xfId="0" applyNumberFormat="1" applyBorder="1" applyAlignment="1">
      <alignment horizontal="right" vertical="center" indent="1"/>
    </xf>
    <xf numFmtId="0" fontId="0" fillId="0" borderId="26" xfId="0" applyBorder="1" applyAlignment="1">
      <alignment horizontal="left" vertical="center" indent="1"/>
    </xf>
    <xf numFmtId="0" fontId="0" fillId="0" borderId="13" xfId="0" applyBorder="1" applyAlignment="1">
      <alignment vertical="center"/>
    </xf>
    <xf numFmtId="0" fontId="0" fillId="0" borderId="5" xfId="0" applyBorder="1" applyAlignment="1">
      <alignment horizontal="left" vertical="center" indent="1"/>
    </xf>
    <xf numFmtId="0" fontId="0" fillId="0" borderId="5" xfId="0" applyBorder="1" applyAlignment="1">
      <alignment vertical="center"/>
    </xf>
    <xf numFmtId="14" fontId="0" fillId="0" borderId="0" xfId="0" applyNumberFormat="1" applyBorder="1"/>
    <xf numFmtId="0" fontId="0" fillId="0" borderId="0" xfId="0" applyFill="1" applyBorder="1"/>
    <xf numFmtId="0" fontId="0" fillId="0" borderId="0" xfId="0" applyFill="1" applyBorder="1" applyAlignment="1">
      <alignment vertical="center"/>
    </xf>
    <xf numFmtId="14" fontId="0" fillId="0" borderId="2" xfId="0" applyNumberFormat="1" applyFill="1" applyBorder="1" applyAlignment="1">
      <alignment horizontal="center" vertical="center"/>
    </xf>
    <xf numFmtId="0" fontId="7" fillId="0" borderId="2" xfId="0" applyFont="1" applyFill="1" applyBorder="1" applyAlignment="1">
      <alignment horizontal="center" vertical="center"/>
    </xf>
    <xf numFmtId="0" fontId="0" fillId="0" borderId="2" xfId="0" applyFill="1" applyBorder="1" applyAlignment="1">
      <alignment horizontal="left" vertical="center" indent="1"/>
    </xf>
    <xf numFmtId="0" fontId="0" fillId="0" borderId="0" xfId="0" applyFill="1" applyBorder="1" applyAlignment="1">
      <alignment horizontal="left" vertical="center" indent="1"/>
    </xf>
    <xf numFmtId="0" fontId="0" fillId="0" borderId="3" xfId="0" applyFill="1" applyBorder="1"/>
    <xf numFmtId="0" fontId="9" fillId="0" borderId="0" xfId="0" applyFont="1"/>
    <xf numFmtId="0" fontId="0" fillId="0" borderId="28" xfId="0" applyBorder="1"/>
    <xf numFmtId="0" fontId="0" fillId="0" borderId="28" xfId="0" applyFill="1" applyBorder="1"/>
    <xf numFmtId="14" fontId="0" fillId="3" borderId="18" xfId="0" applyNumberFormat="1" applyFill="1" applyBorder="1" applyAlignment="1" applyProtection="1">
      <alignment horizontal="center" vertical="center"/>
      <protection locked="0"/>
    </xf>
    <xf numFmtId="0" fontId="9" fillId="0" borderId="20" xfId="0" applyFont="1" applyBorder="1" applyAlignment="1" applyProtection="1">
      <alignment horizontal="left" vertical="center" indent="1"/>
      <protection locked="0"/>
    </xf>
    <xf numFmtId="0" fontId="9" fillId="0" borderId="23" xfId="0" applyFont="1" applyBorder="1" applyAlignment="1" applyProtection="1">
      <alignment horizontal="left" vertical="center" indent="1"/>
      <protection locked="0"/>
    </xf>
    <xf numFmtId="0" fontId="9" fillId="0" borderId="24" xfId="0" applyFont="1" applyBorder="1" applyAlignment="1" applyProtection="1">
      <alignment horizontal="left" vertical="center" indent="1"/>
      <protection locked="0"/>
    </xf>
    <xf numFmtId="0" fontId="7" fillId="6" borderId="18" xfId="0" applyFont="1" applyFill="1" applyBorder="1" applyAlignment="1">
      <alignment horizontal="center" vertical="center" wrapText="1"/>
    </xf>
    <xf numFmtId="0" fontId="0" fillId="4" borderId="30" xfId="0" applyFill="1" applyBorder="1" applyAlignment="1">
      <alignment vertical="center"/>
    </xf>
    <xf numFmtId="0" fontId="0" fillId="4" borderId="31" xfId="0" applyFill="1" applyBorder="1" applyAlignment="1">
      <alignment vertical="center"/>
    </xf>
    <xf numFmtId="0" fontId="0" fillId="4" borderId="32" xfId="0" applyFill="1" applyBorder="1" applyAlignment="1">
      <alignment vertical="center"/>
    </xf>
    <xf numFmtId="0" fontId="0" fillId="0" borderId="33" xfId="0" applyBorder="1"/>
    <xf numFmtId="0" fontId="0" fillId="0" borderId="34" xfId="0" applyBorder="1"/>
    <xf numFmtId="0" fontId="0" fillId="0" borderId="33" xfId="0" applyBorder="1" applyAlignment="1">
      <alignment vertical="center"/>
    </xf>
    <xf numFmtId="0" fontId="0" fillId="0" borderId="34" xfId="0" applyBorder="1" applyAlignment="1">
      <alignment vertical="center"/>
    </xf>
    <xf numFmtId="0" fontId="0" fillId="0" borderId="0" xfId="0" applyAlignment="1">
      <alignment horizontal="center" vertical="center"/>
    </xf>
    <xf numFmtId="0" fontId="0" fillId="0" borderId="0" xfId="0" applyAlignment="1">
      <alignment horizontal="center"/>
    </xf>
    <xf numFmtId="0" fontId="1" fillId="4" borderId="30" xfId="0" applyFont="1" applyFill="1" applyBorder="1" applyAlignment="1">
      <alignment horizontal="left" vertical="center"/>
    </xf>
    <xf numFmtId="0" fontId="0" fillId="4" borderId="31" xfId="0" applyFill="1" applyBorder="1" applyAlignment="1">
      <alignment horizontal="center" vertical="center"/>
    </xf>
    <xf numFmtId="0" fontId="0" fillId="0" borderId="33" xfId="0" applyBorder="1" applyAlignment="1">
      <alignment horizontal="center"/>
    </xf>
    <xf numFmtId="0" fontId="0" fillId="0" borderId="33" xfId="0" applyBorder="1" applyAlignment="1">
      <alignment horizontal="center" vertical="center"/>
    </xf>
    <xf numFmtId="14" fontId="11" fillId="0" borderId="17" xfId="0" applyNumberFormat="1" applyFont="1" applyBorder="1" applyAlignment="1">
      <alignment horizontal="center" vertical="center"/>
    </xf>
    <xf numFmtId="0" fontId="1" fillId="7" borderId="33" xfId="0" applyFont="1" applyFill="1" applyBorder="1" applyAlignment="1">
      <alignment horizontal="center" vertical="center"/>
    </xf>
    <xf numFmtId="0" fontId="1" fillId="7" borderId="34" xfId="0" applyFont="1" applyFill="1"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14" fontId="0" fillId="0" borderId="33" xfId="0" applyNumberFormat="1" applyBorder="1"/>
    <xf numFmtId="14" fontId="11" fillId="0" borderId="35" xfId="0" applyNumberFormat="1" applyFont="1" applyBorder="1" applyAlignment="1">
      <alignment horizontal="center" vertical="center"/>
    </xf>
    <xf numFmtId="0" fontId="1" fillId="7" borderId="0" xfId="0" applyFont="1" applyFill="1"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164" fontId="1" fillId="7" borderId="37" xfId="0" applyNumberFormat="1" applyFont="1" applyFill="1" applyBorder="1" applyAlignment="1">
      <alignment horizontal="center"/>
    </xf>
    <xf numFmtId="0" fontId="0" fillId="0" borderId="0" xfId="0" applyFill="1" applyBorder="1" applyAlignment="1">
      <alignment horizontal="center"/>
    </xf>
    <xf numFmtId="0" fontId="1" fillId="0" borderId="0" xfId="0" applyFont="1" applyFill="1" applyBorder="1" applyAlignment="1">
      <alignment horizontal="center"/>
    </xf>
    <xf numFmtId="164" fontId="1" fillId="7" borderId="34" xfId="0" applyNumberFormat="1" applyFont="1" applyFill="1" applyBorder="1" applyAlignment="1">
      <alignment horizontal="center" vertical="center"/>
    </xf>
    <xf numFmtId="0" fontId="13" fillId="2" borderId="0" xfId="0" applyFont="1" applyFill="1" applyAlignment="1">
      <alignment vertical="center"/>
    </xf>
    <xf numFmtId="0" fontId="0" fillId="0" borderId="41" xfId="0" applyBorder="1"/>
    <xf numFmtId="0" fontId="0" fillId="0" borderId="0" xfId="0" applyFill="1"/>
    <xf numFmtId="0" fontId="0" fillId="0" borderId="0" xfId="0" applyFill="1" applyAlignment="1">
      <alignment vertical="center"/>
    </xf>
    <xf numFmtId="0" fontId="0" fillId="6" borderId="41" xfId="0" applyFill="1" applyBorder="1"/>
    <xf numFmtId="14" fontId="1" fillId="6" borderId="43" xfId="0" applyNumberFormat="1" applyFont="1" applyFill="1" applyBorder="1" applyAlignment="1">
      <alignment horizontal="center" vertical="center"/>
    </xf>
    <xf numFmtId="0" fontId="0" fillId="0" borderId="42" xfId="0" applyBorder="1" applyAlignment="1">
      <alignment horizontal="center"/>
    </xf>
    <xf numFmtId="0" fontId="0" fillId="6" borderId="44" xfId="0" applyFill="1" applyBorder="1"/>
    <xf numFmtId="0" fontId="0" fillId="6" borderId="45" xfId="0" applyFill="1" applyBorder="1"/>
    <xf numFmtId="0" fontId="0" fillId="6" borderId="47" xfId="0" applyFill="1" applyBorder="1"/>
    <xf numFmtId="0" fontId="0" fillId="0" borderId="48" xfId="0" applyBorder="1"/>
    <xf numFmtId="0" fontId="12" fillId="0" borderId="50" xfId="0" applyFont="1" applyBorder="1"/>
    <xf numFmtId="0" fontId="0" fillId="0" borderId="51" xfId="0" applyBorder="1"/>
    <xf numFmtId="0" fontId="12" fillId="0" borderId="52" xfId="0" applyFont="1" applyBorder="1"/>
    <xf numFmtId="0" fontId="0" fillId="0" borderId="53" xfId="0" applyBorder="1"/>
    <xf numFmtId="0" fontId="0" fillId="0" borderId="0" xfId="0" applyAlignment="1">
      <alignment vertical="top" wrapText="1"/>
    </xf>
    <xf numFmtId="164" fontId="0" fillId="0" borderId="0" xfId="0" applyNumberFormat="1" applyAlignment="1">
      <alignment horizontal="center"/>
    </xf>
    <xf numFmtId="164" fontId="0" fillId="0" borderId="49" xfId="0" applyNumberFormat="1" applyBorder="1" applyAlignment="1">
      <alignment horizontal="center"/>
    </xf>
    <xf numFmtId="0" fontId="10" fillId="0" borderId="0" xfId="0" applyFont="1" applyAlignment="1">
      <alignment horizontal="right"/>
    </xf>
    <xf numFmtId="0" fontId="1" fillId="0" borderId="11" xfId="0" applyFont="1" applyBorder="1"/>
    <xf numFmtId="0" fontId="0" fillId="0" borderId="11" xfId="0" applyBorder="1"/>
    <xf numFmtId="0" fontId="14" fillId="4" borderId="0" xfId="0" applyFont="1" applyFill="1" applyAlignment="1">
      <alignment vertical="center"/>
    </xf>
    <xf numFmtId="0" fontId="0" fillId="4" borderId="0" xfId="0" applyFill="1" applyAlignment="1">
      <alignment vertical="center"/>
    </xf>
    <xf numFmtId="0" fontId="0" fillId="0" borderId="29" xfId="0" applyBorder="1"/>
    <xf numFmtId="0" fontId="0" fillId="0" borderId="29" xfId="0" applyBorder="1" applyAlignment="1">
      <alignment horizontal="center"/>
    </xf>
    <xf numFmtId="14" fontId="0" fillId="0" borderId="29" xfId="0" applyNumberFormat="1" applyBorder="1"/>
    <xf numFmtId="164" fontId="0" fillId="0" borderId="29" xfId="0" applyNumberFormat="1" applyBorder="1"/>
    <xf numFmtId="0" fontId="15" fillId="0" borderId="47" xfId="0" applyFont="1" applyBorder="1"/>
    <xf numFmtId="14" fontId="0" fillId="8" borderId="54" xfId="0" applyNumberFormat="1" applyFill="1" applyBorder="1" applyAlignment="1" applyProtection="1">
      <alignment horizontal="center"/>
      <protection locked="0"/>
    </xf>
    <xf numFmtId="0" fontId="0" fillId="0" borderId="59" xfId="0" applyBorder="1"/>
    <xf numFmtId="0" fontId="0" fillId="0" borderId="58" xfId="0" applyBorder="1"/>
    <xf numFmtId="0" fontId="16" fillId="0" borderId="0" xfId="0" applyFont="1" applyAlignment="1">
      <alignment horizontal="right"/>
    </xf>
    <xf numFmtId="0" fontId="1" fillId="0" borderId="0" xfId="0" applyFont="1" applyBorder="1" applyAlignment="1">
      <alignment horizontal="left" indent="2"/>
    </xf>
    <xf numFmtId="0" fontId="1" fillId="0" borderId="0" xfId="0" applyFont="1" applyBorder="1" applyAlignment="1">
      <alignment horizontal="left" indent="5"/>
    </xf>
    <xf numFmtId="0" fontId="17" fillId="0" borderId="0" xfId="0" applyFont="1"/>
    <xf numFmtId="0" fontId="18" fillId="0" borderId="0" xfId="0" applyFont="1" applyAlignment="1">
      <alignment horizontal="left" vertical="top" wrapText="1"/>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26" xfId="0"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22" xfId="0" applyBorder="1" applyAlignment="1">
      <alignment horizontal="left" vertical="center" wrapText="1"/>
    </xf>
    <xf numFmtId="0" fontId="0" fillId="0" borderId="21" xfId="0" applyBorder="1" applyAlignment="1">
      <alignment horizontal="left" vertical="center"/>
    </xf>
    <xf numFmtId="0" fontId="0" fillId="0" borderId="27" xfId="0" applyBorder="1" applyAlignment="1">
      <alignment horizontal="left" vertical="center"/>
    </xf>
    <xf numFmtId="0" fontId="0" fillId="3" borderId="13" xfId="0" applyFill="1" applyBorder="1" applyAlignment="1" applyProtection="1">
      <alignment horizontal="left" vertical="center" indent="1"/>
      <protection locked="0"/>
    </xf>
    <xf numFmtId="0" fontId="0" fillId="3" borderId="14" xfId="0" applyFill="1" applyBorder="1" applyAlignment="1" applyProtection="1">
      <alignment horizontal="left" vertical="center" indent="1"/>
      <protection locked="0"/>
    </xf>
    <xf numFmtId="0" fontId="0" fillId="3" borderId="8" xfId="0" applyFill="1" applyBorder="1" applyAlignment="1" applyProtection="1">
      <alignment horizontal="left" vertical="center" indent="1"/>
      <protection locked="0"/>
    </xf>
    <xf numFmtId="0" fontId="0" fillId="3" borderId="9" xfId="0" applyFill="1" applyBorder="1" applyAlignment="1" applyProtection="1">
      <alignment horizontal="left" vertical="center" indent="1"/>
      <protection locked="0"/>
    </xf>
    <xf numFmtId="0" fontId="0" fillId="0" borderId="7" xfId="0" applyBorder="1" applyAlignment="1">
      <alignment horizontal="left" vertical="center"/>
    </xf>
    <xf numFmtId="0" fontId="0" fillId="0" borderId="22" xfId="0" applyBorder="1" applyAlignment="1">
      <alignment horizontal="left" vertical="center"/>
    </xf>
    <xf numFmtId="0" fontId="1" fillId="5" borderId="38" xfId="0" applyFont="1" applyFill="1" applyBorder="1" applyAlignment="1">
      <alignment horizontal="center" vertical="center"/>
    </xf>
    <xf numFmtId="0" fontId="1" fillId="5" borderId="40" xfId="0" applyFont="1" applyFill="1" applyBorder="1" applyAlignment="1">
      <alignment horizontal="center" vertical="center"/>
    </xf>
    <xf numFmtId="0" fontId="1" fillId="5" borderId="39" xfId="0" applyFont="1" applyFill="1" applyBorder="1" applyAlignment="1">
      <alignment horizontal="center"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1" fillId="6" borderId="45" xfId="0" applyFont="1" applyFill="1" applyBorder="1" applyAlignment="1">
      <alignment horizontal="center"/>
    </xf>
    <xf numFmtId="0" fontId="1" fillId="6" borderId="46" xfId="0" applyFont="1" applyFill="1" applyBorder="1" applyAlignment="1">
      <alignment horizontal="center"/>
    </xf>
    <xf numFmtId="0" fontId="0" fillId="8" borderId="55" xfId="0" applyFill="1" applyBorder="1" applyAlignment="1" applyProtection="1">
      <alignment horizontal="left"/>
      <protection locked="0"/>
    </xf>
    <xf numFmtId="0" fontId="0" fillId="8" borderId="56" xfId="0" applyFill="1" applyBorder="1" applyAlignment="1" applyProtection="1">
      <alignment horizontal="left"/>
      <protection locked="0"/>
    </xf>
    <xf numFmtId="0" fontId="0" fillId="8" borderId="57" xfId="0" applyFill="1" applyBorder="1" applyAlignment="1" applyProtection="1">
      <alignment horizontal="left"/>
      <protection locked="0"/>
    </xf>
  </cellXfs>
  <cellStyles count="1">
    <cellStyle name="Standard" xfId="0" builtinId="0"/>
  </cellStyles>
  <dxfs count="8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E4B1C0"/>
      <color rgb="FFB32564"/>
      <color rgb="FFF6E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77307636231451"/>
          <c:y val="1.8900548126138273E-2"/>
          <c:w val="0.86676567718319997"/>
          <c:h val="0.70702067989825368"/>
        </c:manualLayout>
      </c:layout>
      <c:barChart>
        <c:barDir val="col"/>
        <c:grouping val="clustered"/>
        <c:varyColors val="0"/>
        <c:ser>
          <c:idx val="1"/>
          <c:order val="0"/>
          <c:tx>
            <c:v>Kompetenzbereich</c:v>
          </c:tx>
          <c:spPr>
            <a:solidFill>
              <a:srgbClr val="E4B1C0"/>
            </a:solidFill>
          </c:spPr>
          <c:invertIfNegative val="0"/>
          <c:dLbls>
            <c:spPr>
              <a:noFill/>
              <a:ln>
                <a:noFill/>
              </a:ln>
              <a:effectLst/>
            </c:spPr>
            <c:txPr>
              <a:bodyPr/>
              <a:lstStyle/>
              <a:p>
                <a:pPr>
                  <a:defRPr b="1"/>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Auswertung!$G$57:$K$57</c:f>
              <c:strCache>
                <c:ptCount val="5"/>
                <c:pt idx="0">
                  <c:v>Aktivitäten im Zusammenhang mit Haushalt und Alltag</c:v>
                </c:pt>
                <c:pt idx="1">
                  <c:v>Annahme von Unterstützung bei weiterem, speziellem Hilfebedarf</c:v>
                </c:pt>
                <c:pt idx="2">
                  <c:v>Soziale Unterstützung</c:v>
                </c:pt>
                <c:pt idx="3">
                  <c:v>Fürsorge für das Kind</c:v>
                </c:pt>
                <c:pt idx="4">
                  <c:v>Interaktion zwischen Hauptbezugsperson und Kind</c:v>
                </c:pt>
              </c:strCache>
            </c:strRef>
          </c:cat>
          <c:val>
            <c:numRef>
              <c:f>Auswertung!$G$59:$K$59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4DB-44C9-BC40-39AF071A0928}"/>
            </c:ext>
          </c:extLst>
        </c:ser>
        <c:dLbls>
          <c:showLegendKey val="0"/>
          <c:showVal val="0"/>
          <c:showCatName val="0"/>
          <c:showSerName val="0"/>
          <c:showPercent val="0"/>
          <c:showBubbleSize val="0"/>
        </c:dLbls>
        <c:gapWidth val="150"/>
        <c:axId val="133469696"/>
        <c:axId val="83485440"/>
      </c:barChart>
      <c:catAx>
        <c:axId val="133469696"/>
        <c:scaling>
          <c:orientation val="minMax"/>
        </c:scaling>
        <c:delete val="0"/>
        <c:axPos val="b"/>
        <c:numFmt formatCode="General" sourceLinked="0"/>
        <c:majorTickMark val="out"/>
        <c:minorTickMark val="none"/>
        <c:tickLblPos val="nextTo"/>
        <c:txPr>
          <a:bodyPr rot="0" vert="horz"/>
          <a:lstStyle/>
          <a:p>
            <a:pPr>
              <a:defRPr sz="900"/>
            </a:pPr>
            <a:endParaRPr lang="de-DE"/>
          </a:p>
        </c:txPr>
        <c:crossAx val="83485440"/>
        <c:crosses val="autoZero"/>
        <c:auto val="1"/>
        <c:lblAlgn val="ctr"/>
        <c:lblOffset val="100"/>
        <c:noMultiLvlLbl val="0"/>
      </c:catAx>
      <c:valAx>
        <c:axId val="83485440"/>
        <c:scaling>
          <c:orientation val="minMax"/>
          <c:max val="5.2"/>
          <c:min val="0"/>
        </c:scaling>
        <c:delete val="0"/>
        <c:axPos val="l"/>
        <c:majorGridlines>
          <c:spPr>
            <a:ln>
              <a:solidFill>
                <a:schemeClr val="bg1">
                  <a:lumMod val="85000"/>
                </a:schemeClr>
              </a:solidFill>
            </a:ln>
          </c:spPr>
        </c:majorGridlines>
        <c:numFmt formatCode="#,##0.0" sourceLinked="0"/>
        <c:majorTickMark val="out"/>
        <c:minorTickMark val="none"/>
        <c:tickLblPos val="nextTo"/>
        <c:crossAx val="133469696"/>
        <c:crosses val="autoZero"/>
        <c:crossBetween val="between"/>
        <c:majorUnit val="1"/>
        <c:minorUnit val="0.5"/>
      </c:valAx>
      <c:dTable>
        <c:showHorzBorder val="1"/>
        <c:showVertBorder val="1"/>
        <c:showOutline val="1"/>
        <c:showKeys val="0"/>
      </c:dTable>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59829415596178"/>
          <c:y val="2.7628843340301565E-2"/>
          <c:w val="0.69010124835717124"/>
          <c:h val="0.76336916315640868"/>
        </c:manualLayout>
      </c:layout>
      <c:barChart>
        <c:barDir val="col"/>
        <c:grouping val="stacked"/>
        <c:varyColors val="0"/>
        <c:ser>
          <c:idx val="0"/>
          <c:order val="0"/>
          <c:tx>
            <c:strRef>
              <c:f>Auswertung!$H$111</c:f>
              <c:strCache>
                <c:ptCount val="1"/>
                <c:pt idx="0">
                  <c:v>Annahme von Unterstützung bei weiterem, speziellem Hilfebedarf</c:v>
                </c:pt>
              </c:strCache>
            </c:strRef>
          </c:tx>
          <c:spPr>
            <a:solidFill>
              <a:srgbClr val="E4B1C0"/>
            </a:solidFill>
          </c:spPr>
          <c:invertIfNegative val="0"/>
          <c:dLbls>
            <c:numFmt formatCode="#,##0.0" sourceLinked="0"/>
            <c:spPr>
              <a:noFill/>
              <a:ln>
                <a:noFill/>
              </a:ln>
              <a:effectLst/>
            </c:spPr>
            <c:txPr>
              <a:bodyPr/>
              <a:lstStyle/>
              <a:p>
                <a:pPr>
                  <a:defRPr b="1"/>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Auswertung!$I$110:$L$110</c:f>
              <c:strCache>
                <c:ptCount val="3"/>
                <c:pt idx="0">
                  <c:v>08.03.2018</c:v>
                </c:pt>
                <c:pt idx="1">
                  <c:v>14.03.2018</c:v>
                </c:pt>
                <c:pt idx="2">
                  <c:v>20.03.2018</c:v>
                </c:pt>
              </c:strCache>
            </c:strRef>
          </c:cat>
          <c:val>
            <c:numRef>
              <c:f>Auswertung!$I$111:$L$111</c:f>
              <c:numCache>
                <c:formatCode>0.0</c:formatCode>
                <c:ptCount val="4"/>
                <c:pt idx="0">
                  <c:v>0</c:v>
                </c:pt>
                <c:pt idx="1">
                  <c:v>0</c:v>
                </c:pt>
                <c:pt idx="2">
                  <c:v>0</c:v>
                </c:pt>
                <c:pt idx="3">
                  <c:v>0</c:v>
                </c:pt>
              </c:numCache>
            </c:numRef>
          </c:val>
          <c:extLst>
            <c:ext xmlns:c16="http://schemas.microsoft.com/office/drawing/2014/chart" uri="{C3380CC4-5D6E-409C-BE32-E72D297353CC}">
              <c16:uniqueId val="{00000000-06B3-47A3-8685-421953BFC070}"/>
            </c:ext>
          </c:extLst>
        </c:ser>
        <c:dLbls>
          <c:showLegendKey val="0"/>
          <c:showVal val="0"/>
          <c:showCatName val="0"/>
          <c:showSerName val="0"/>
          <c:showPercent val="0"/>
          <c:showBubbleSize val="0"/>
        </c:dLbls>
        <c:gapWidth val="150"/>
        <c:overlap val="100"/>
        <c:axId val="83630336"/>
        <c:axId val="83640320"/>
      </c:barChart>
      <c:catAx>
        <c:axId val="83630336"/>
        <c:scaling>
          <c:orientation val="minMax"/>
        </c:scaling>
        <c:delete val="0"/>
        <c:axPos val="b"/>
        <c:numFmt formatCode="m/d/yyyy" sourceLinked="1"/>
        <c:majorTickMark val="out"/>
        <c:minorTickMark val="none"/>
        <c:tickLblPos val="nextTo"/>
        <c:crossAx val="83640320"/>
        <c:crosses val="autoZero"/>
        <c:auto val="0"/>
        <c:lblAlgn val="ctr"/>
        <c:lblOffset val="100"/>
        <c:noMultiLvlLbl val="1"/>
      </c:catAx>
      <c:valAx>
        <c:axId val="83640320"/>
        <c:scaling>
          <c:orientation val="minMax"/>
          <c:max val="5.2"/>
          <c:min val="0"/>
        </c:scaling>
        <c:delete val="0"/>
        <c:axPos val="l"/>
        <c:majorGridlines>
          <c:spPr>
            <a:ln>
              <a:solidFill>
                <a:schemeClr val="bg1">
                  <a:lumMod val="85000"/>
                </a:schemeClr>
              </a:solidFill>
            </a:ln>
          </c:spPr>
        </c:majorGridlines>
        <c:numFmt formatCode="0.0" sourceLinked="1"/>
        <c:majorTickMark val="out"/>
        <c:minorTickMark val="none"/>
        <c:tickLblPos val="nextTo"/>
        <c:crossAx val="83630336"/>
        <c:crosses val="autoZero"/>
        <c:crossBetween val="between"/>
        <c:majorUnit val="1"/>
        <c:minorUnit val="0.5"/>
      </c:valAx>
      <c:dTable>
        <c:showHorzBorder val="1"/>
        <c:showVertBorder val="1"/>
        <c:showOutline val="1"/>
        <c:showKeys val="0"/>
        <c:spPr>
          <a:noFill/>
        </c:spPr>
      </c:dTable>
    </c:plotArea>
    <c:plotVisOnly val="1"/>
    <c:dispBlanksAs val="gap"/>
    <c:showDLblsOverMax val="0"/>
  </c:chart>
  <c:spPr>
    <a:ln>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Auswertung!A1"/></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hyperlink" Target="#Erfassung!A1"/><Relationship Id="rId4"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12</xdr:col>
      <xdr:colOff>514350</xdr:colOff>
      <xdr:row>2</xdr:row>
      <xdr:rowOff>28575</xdr:rowOff>
    </xdr:from>
    <xdr:to>
      <xdr:col>14</xdr:col>
      <xdr:colOff>142875</xdr:colOff>
      <xdr:row>5</xdr:row>
      <xdr:rowOff>47625</xdr:rowOff>
    </xdr:to>
    <xdr:sp macro="" textlink="">
      <xdr:nvSpPr>
        <xdr:cNvPr id="3" name="Rechteck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5391150" y="600075"/>
          <a:ext cx="1323975" cy="561975"/>
        </a:xfrm>
        <a:prstGeom prst="rect">
          <a:avLst/>
        </a:prstGeom>
        <a:solidFill>
          <a:srgbClr val="E4B1C0">
            <a:alpha val="49000"/>
          </a:srgbClr>
        </a:solidFill>
        <a:ln w="6350">
          <a:solidFill>
            <a:srgbClr val="B3256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12</xdr:col>
      <xdr:colOff>1266826</xdr:colOff>
      <xdr:row>2</xdr:row>
      <xdr:rowOff>57151</xdr:rowOff>
    </xdr:from>
    <xdr:to>
      <xdr:col>14</xdr:col>
      <xdr:colOff>76200</xdr:colOff>
      <xdr:row>5</xdr:row>
      <xdr:rowOff>19050</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43626" y="628651"/>
          <a:ext cx="504824" cy="504824"/>
        </a:xfrm>
        <a:prstGeom prst="rect">
          <a:avLst/>
        </a:prstGeom>
      </xdr:spPr>
    </xdr:pic>
    <xdr:clientData/>
  </xdr:twoCellAnchor>
  <xdr:twoCellAnchor editAs="oneCell">
    <xdr:from>
      <xdr:col>4</xdr:col>
      <xdr:colOff>9525</xdr:colOff>
      <xdr:row>135</xdr:row>
      <xdr:rowOff>28575</xdr:rowOff>
    </xdr:from>
    <xdr:to>
      <xdr:col>16</xdr:col>
      <xdr:colOff>1451718</xdr:colOff>
      <xdr:row>142</xdr:row>
      <xdr:rowOff>95250</xdr:rowOff>
    </xdr:to>
    <xdr:pic>
      <xdr:nvPicPr>
        <xdr:cNvPr id="5"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 y="15878175"/>
          <a:ext cx="9709893"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2</xdr:row>
      <xdr:rowOff>28575</xdr:rowOff>
    </xdr:from>
    <xdr:to>
      <xdr:col>14</xdr:col>
      <xdr:colOff>0</xdr:colOff>
      <xdr:row>5</xdr:row>
      <xdr:rowOff>47625</xdr:rowOff>
    </xdr:to>
    <xdr:sp macro="" textlink="">
      <xdr:nvSpPr>
        <xdr:cNvPr id="5" name="Rechteck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5391150" y="600075"/>
          <a:ext cx="1323975" cy="561975"/>
        </a:xfrm>
        <a:prstGeom prst="rect">
          <a:avLst/>
        </a:prstGeom>
        <a:solidFill>
          <a:srgbClr val="E4B1C0">
            <a:alpha val="49000"/>
          </a:srgbClr>
        </a:solidFill>
        <a:ln w="6350">
          <a:solidFill>
            <a:srgbClr val="B3256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13</xdr:col>
      <xdr:colOff>190501</xdr:colOff>
      <xdr:row>2</xdr:row>
      <xdr:rowOff>47626</xdr:rowOff>
    </xdr:from>
    <xdr:to>
      <xdr:col>13</xdr:col>
      <xdr:colOff>694501</xdr:colOff>
      <xdr:row>5</xdr:row>
      <xdr:rowOff>8701</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1251" y="619126"/>
          <a:ext cx="504000" cy="504000"/>
        </a:xfrm>
        <a:prstGeom prst="rect">
          <a:avLst/>
        </a:prstGeom>
      </xdr:spPr>
    </xdr:pic>
    <xdr:clientData/>
  </xdr:twoCellAnchor>
  <xdr:twoCellAnchor>
    <xdr:from>
      <xdr:col>4</xdr:col>
      <xdr:colOff>38098</xdr:colOff>
      <xdr:row>52</xdr:row>
      <xdr:rowOff>138109</xdr:rowOff>
    </xdr:from>
    <xdr:to>
      <xdr:col>13</xdr:col>
      <xdr:colOff>685800</xdr:colOff>
      <xdr:row>74</xdr:row>
      <xdr:rowOff>114300</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152399</xdr:colOff>
      <xdr:row>104</xdr:row>
      <xdr:rowOff>28575</xdr:rowOff>
    </xdr:from>
    <xdr:to>
      <xdr:col>13</xdr:col>
      <xdr:colOff>638174</xdr:colOff>
      <xdr:row>121</xdr:row>
      <xdr:rowOff>80962</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6"/>
  <sheetViews>
    <sheetView showGridLines="0" showRowColHeaders="0" tabSelected="1" topLeftCell="E1" workbookViewId="0">
      <pane ySplit="7" topLeftCell="A8" activePane="bottomLeft" state="frozen"/>
      <selection activeCell="E1" sqref="E1"/>
      <selection pane="bottomLeft" activeCell="I16" sqref="I16:M16"/>
    </sheetView>
  </sheetViews>
  <sheetFormatPr baseColWidth="10" defaultColWidth="0" defaultRowHeight="12.75" zeroHeight="1" x14ac:dyDescent="0.2"/>
  <cols>
    <col min="1" max="4" width="2.140625" hidden="1" customWidth="1"/>
    <col min="5" max="5" width="2.7109375" customWidth="1"/>
    <col min="6" max="6" width="5.28515625" customWidth="1"/>
    <col min="7" max="7" width="12.140625" customWidth="1"/>
    <col min="8" max="8" width="12.5703125" customWidth="1"/>
    <col min="9" max="11" width="12.140625" customWidth="1"/>
    <col min="12" max="12" width="4" customWidth="1"/>
    <col min="13" max="13" width="22.7109375" customWidth="1"/>
    <col min="14" max="14" width="2.7109375" customWidth="1"/>
    <col min="15" max="15" width="22.7109375" customWidth="1"/>
    <col min="16" max="16" width="2.7109375" customWidth="1"/>
    <col min="17" max="17" width="22.7109375" customWidth="1"/>
    <col min="18" max="18" width="0.42578125" style="39" customWidth="1"/>
    <col min="19" max="19" width="2.42578125" customWidth="1"/>
    <col min="20" max="20" width="22.7109375" customWidth="1"/>
    <col min="21" max="21" width="0.42578125" customWidth="1"/>
    <col min="22" max="22" width="1.28515625" customWidth="1"/>
    <col min="23" max="35" width="11.42578125" hidden="1" customWidth="1"/>
    <col min="36" max="37" width="9.28515625" style="62" hidden="1" customWidth="1"/>
    <col min="38" max="43" width="9.28515625" hidden="1" customWidth="1"/>
    <col min="44" max="44" width="0" hidden="1" customWidth="1"/>
    <col min="45" max="16384" width="11.42578125" hidden="1"/>
  </cols>
  <sheetData>
    <row r="1" spans="5:37" ht="24" customHeight="1" x14ac:dyDescent="0.2">
      <c r="E1" s="87"/>
      <c r="F1" s="85" t="s">
        <v>60</v>
      </c>
      <c r="G1" s="2"/>
      <c r="H1" s="2"/>
      <c r="I1" s="2"/>
      <c r="J1" s="2"/>
      <c r="K1" s="2"/>
      <c r="L1" s="2"/>
      <c r="M1" s="2"/>
      <c r="N1" s="2"/>
      <c r="O1" s="2"/>
      <c r="P1" s="2"/>
      <c r="Q1" s="2"/>
      <c r="R1" s="2"/>
      <c r="S1" s="2"/>
      <c r="T1" s="2"/>
    </row>
    <row r="2" spans="5:37" s="4" customFormat="1" ht="21" customHeight="1" x14ac:dyDescent="0.2">
      <c r="E2" s="88"/>
      <c r="F2" s="26" t="s">
        <v>5</v>
      </c>
      <c r="G2" s="3"/>
      <c r="H2" s="3"/>
      <c r="I2" s="3"/>
      <c r="J2" s="3"/>
      <c r="K2" s="3"/>
      <c r="L2" s="3"/>
      <c r="M2" s="3"/>
      <c r="N2" s="3"/>
      <c r="O2" s="3"/>
      <c r="P2" s="3"/>
      <c r="Q2" s="3"/>
      <c r="R2" s="3"/>
      <c r="S2" s="3"/>
      <c r="T2" s="3"/>
      <c r="AJ2" s="61"/>
      <c r="AK2" s="61"/>
    </row>
    <row r="3" spans="5:37" x14ac:dyDescent="0.2">
      <c r="F3" s="5"/>
      <c r="G3" s="6"/>
      <c r="H3" s="6"/>
      <c r="I3" s="6"/>
      <c r="J3" s="6"/>
      <c r="K3" s="6"/>
      <c r="L3" s="6"/>
      <c r="M3" s="6"/>
      <c r="N3" s="6"/>
      <c r="P3" s="6"/>
    </row>
    <row r="4" spans="5:37" ht="15" x14ac:dyDescent="0.2">
      <c r="F4" s="7" t="s">
        <v>18</v>
      </c>
      <c r="G4" s="6"/>
      <c r="H4" s="6"/>
      <c r="I4" s="6"/>
      <c r="J4" s="6"/>
      <c r="K4" s="6"/>
      <c r="L4" s="6"/>
      <c r="M4" s="118" t="s">
        <v>82</v>
      </c>
      <c r="N4" s="6"/>
      <c r="P4" s="6"/>
    </row>
    <row r="5" spans="5:37" ht="15" x14ac:dyDescent="0.2">
      <c r="F5" s="7" t="s">
        <v>6</v>
      </c>
      <c r="G5" s="6"/>
      <c r="H5" s="6"/>
      <c r="I5" s="6"/>
      <c r="J5" s="6"/>
      <c r="K5" s="6"/>
      <c r="L5" s="6"/>
      <c r="M5" s="118" t="s">
        <v>83</v>
      </c>
      <c r="N5" s="6"/>
      <c r="P5" s="6"/>
    </row>
    <row r="6" spans="5:37" ht="6" customHeight="1" x14ac:dyDescent="0.2">
      <c r="F6" s="8"/>
      <c r="G6" s="9"/>
      <c r="H6" s="9"/>
      <c r="I6" s="9"/>
      <c r="J6" s="9"/>
      <c r="K6" s="9"/>
      <c r="L6" s="9"/>
      <c r="M6" s="9"/>
      <c r="N6" s="9"/>
      <c r="O6" s="9"/>
      <c r="P6" s="9"/>
      <c r="Q6" s="9"/>
      <c r="R6" s="45"/>
      <c r="S6" s="9"/>
      <c r="T6" s="9"/>
    </row>
    <row r="7" spans="5:37" ht="8.1" customHeight="1" x14ac:dyDescent="0.2">
      <c r="E7" s="6"/>
    </row>
    <row r="8" spans="5:37" ht="15" x14ac:dyDescent="0.2">
      <c r="F8" s="119" t="s">
        <v>0</v>
      </c>
    </row>
    <row r="9" spans="5:37" ht="9" customHeight="1" x14ac:dyDescent="0.2"/>
    <row r="10" spans="5:37" ht="52.5" customHeight="1" x14ac:dyDescent="0.2">
      <c r="F10" s="120" t="s">
        <v>84</v>
      </c>
      <c r="G10" s="120"/>
      <c r="H10" s="120"/>
      <c r="I10" s="120"/>
      <c r="J10" s="120"/>
      <c r="K10" s="120"/>
      <c r="L10" s="120"/>
      <c r="M10" s="120"/>
      <c r="N10" s="120"/>
      <c r="O10" s="120"/>
    </row>
    <row r="11" spans="5:37" hidden="1" x14ac:dyDescent="0.2"/>
    <row r="12" spans="5:37" hidden="1" x14ac:dyDescent="0.2"/>
    <row r="13" spans="5:37" hidden="1" x14ac:dyDescent="0.2"/>
    <row r="14" spans="5:37" hidden="1" x14ac:dyDescent="0.2"/>
    <row r="15" spans="5:37" x14ac:dyDescent="0.2"/>
    <row r="16" spans="5:37" s="4" customFormat="1" ht="18" customHeight="1" x14ac:dyDescent="0.2">
      <c r="F16" s="24" t="s">
        <v>1</v>
      </c>
      <c r="G16" s="11"/>
      <c r="H16" s="11"/>
      <c r="I16" s="135"/>
      <c r="J16" s="135"/>
      <c r="K16" s="135"/>
      <c r="L16" s="135"/>
      <c r="M16" s="136"/>
      <c r="N16"/>
      <c r="P16"/>
      <c r="R16" s="40"/>
      <c r="AJ16" s="61"/>
      <c r="AK16" s="61"/>
    </row>
    <row r="17" spans="6:43" s="4" customFormat="1" ht="18" customHeight="1" x14ac:dyDescent="0.2">
      <c r="F17" s="34" t="s">
        <v>2</v>
      </c>
      <c r="G17" s="35"/>
      <c r="H17" s="35"/>
      <c r="I17" s="133"/>
      <c r="J17" s="133"/>
      <c r="K17" s="133"/>
      <c r="L17" s="133"/>
      <c r="M17" s="134"/>
      <c r="N17"/>
      <c r="P17"/>
      <c r="R17" s="40"/>
      <c r="AJ17" s="61"/>
      <c r="AK17" s="61"/>
    </row>
    <row r="18" spans="6:43" s="4" customFormat="1" ht="18" customHeight="1" x14ac:dyDescent="0.2">
      <c r="F18" s="36"/>
      <c r="G18" s="37"/>
      <c r="H18" s="37"/>
      <c r="I18" s="37"/>
      <c r="J18" s="37"/>
      <c r="K18" s="37"/>
      <c r="L18" s="37"/>
      <c r="M18" s="37"/>
      <c r="N18"/>
      <c r="P18"/>
      <c r="R18" s="40"/>
      <c r="AJ18" s="63" t="s">
        <v>56</v>
      </c>
      <c r="AK18" s="64"/>
      <c r="AL18" s="55"/>
      <c r="AM18" s="55"/>
      <c r="AN18" s="55"/>
      <c r="AO18" s="55"/>
      <c r="AP18" s="54"/>
      <c r="AQ18" s="56"/>
    </row>
    <row r="19" spans="6:43" hidden="1" x14ac:dyDescent="0.2">
      <c r="AK19" s="65"/>
      <c r="AL19" s="6"/>
      <c r="AM19" s="6"/>
      <c r="AN19" s="6"/>
      <c r="AO19" s="6"/>
      <c r="AP19" s="57"/>
      <c r="AQ19" s="58"/>
    </row>
    <row r="20" spans="6:43" hidden="1" x14ac:dyDescent="0.2">
      <c r="AK20" s="65"/>
      <c r="AL20" s="6"/>
      <c r="AM20" s="6"/>
      <c r="AN20" s="6"/>
      <c r="AO20" s="6"/>
      <c r="AP20" s="57"/>
      <c r="AQ20" s="58"/>
    </row>
    <row r="21" spans="6:43" hidden="1" x14ac:dyDescent="0.2">
      <c r="AK21" s="65"/>
      <c r="AL21" s="6"/>
      <c r="AM21" s="6"/>
      <c r="AN21" s="6"/>
      <c r="AO21" s="6"/>
      <c r="AP21" s="57"/>
      <c r="AQ21" s="58"/>
    </row>
    <row r="22" spans="6:43" hidden="1" x14ac:dyDescent="0.2">
      <c r="F22" s="1"/>
      <c r="AK22" s="65"/>
      <c r="AL22" s="6"/>
      <c r="AM22" s="6"/>
      <c r="AN22" s="6"/>
      <c r="AO22" s="6"/>
      <c r="AP22" s="57"/>
      <c r="AQ22" s="58"/>
    </row>
    <row r="23" spans="6:43" ht="18" hidden="1" customHeight="1" x14ac:dyDescent="0.2">
      <c r="AK23" s="65"/>
      <c r="AL23" s="6"/>
      <c r="AM23" s="6"/>
      <c r="AN23" s="6"/>
      <c r="AO23" s="6"/>
      <c r="AP23" s="57"/>
      <c r="AQ23" s="58"/>
    </row>
    <row r="24" spans="6:43" ht="18" hidden="1" customHeight="1" x14ac:dyDescent="0.2">
      <c r="AK24" s="65"/>
      <c r="AL24" s="6"/>
      <c r="AM24" s="6"/>
      <c r="AN24" s="6"/>
      <c r="AO24" s="6"/>
      <c r="AP24" s="57"/>
      <c r="AQ24" s="58"/>
    </row>
    <row r="25" spans="6:43" s="4" customFormat="1" ht="18" hidden="1" customHeight="1" x14ac:dyDescent="0.2">
      <c r="F25"/>
      <c r="G25"/>
      <c r="H25"/>
      <c r="I25"/>
      <c r="J25"/>
      <c r="K25"/>
      <c r="L25"/>
      <c r="M25"/>
      <c r="N25"/>
      <c r="P25"/>
      <c r="R25" s="40"/>
      <c r="AJ25" s="61"/>
      <c r="AK25" s="66"/>
      <c r="AL25" s="10"/>
      <c r="AM25" s="10"/>
      <c r="AN25" s="10"/>
      <c r="AO25" s="10"/>
      <c r="AP25" s="59"/>
      <c r="AQ25" s="60"/>
    </row>
    <row r="26" spans="6:43" ht="15.75" hidden="1" customHeight="1" x14ac:dyDescent="0.2">
      <c r="AK26" s="65"/>
      <c r="AL26" s="6"/>
      <c r="AM26" s="6"/>
      <c r="AN26" s="6"/>
      <c r="AO26" s="6"/>
      <c r="AP26" s="57"/>
      <c r="AQ26" s="58"/>
    </row>
    <row r="27" spans="6:43" hidden="1" x14ac:dyDescent="0.2">
      <c r="AK27" s="65"/>
      <c r="AL27" s="6"/>
      <c r="AM27" s="6"/>
      <c r="AN27" s="6"/>
      <c r="AO27" s="6"/>
      <c r="AP27" s="57"/>
      <c r="AQ27" s="58"/>
    </row>
    <row r="28" spans="6:43" hidden="1" x14ac:dyDescent="0.2">
      <c r="AK28" s="65"/>
      <c r="AL28" s="6"/>
      <c r="AM28" s="6"/>
      <c r="AN28" s="6"/>
      <c r="AO28" s="6"/>
      <c r="AP28" s="57"/>
      <c r="AQ28" s="58"/>
    </row>
    <row r="29" spans="6:43" hidden="1" x14ac:dyDescent="0.2">
      <c r="AK29" s="65"/>
      <c r="AL29" s="6"/>
      <c r="AM29" s="6"/>
      <c r="AN29" s="6"/>
      <c r="AO29" s="6"/>
      <c r="AP29" s="57"/>
      <c r="AQ29" s="58"/>
    </row>
    <row r="30" spans="6:43" hidden="1" x14ac:dyDescent="0.2">
      <c r="AK30" s="65"/>
      <c r="AL30" s="6"/>
      <c r="AM30" s="6"/>
      <c r="AN30" s="6"/>
      <c r="AO30" s="6"/>
      <c r="AP30" s="57"/>
      <c r="AQ30" s="58"/>
    </row>
    <row r="31" spans="6:43" hidden="1" x14ac:dyDescent="0.2">
      <c r="AK31" s="65"/>
      <c r="AL31" s="6"/>
      <c r="AM31" s="6"/>
      <c r="AN31" s="6"/>
      <c r="AO31" s="6"/>
      <c r="AP31" s="57"/>
      <c r="AQ31" s="58"/>
    </row>
    <row r="32" spans="6:43" hidden="1" x14ac:dyDescent="0.2">
      <c r="AK32" s="65"/>
      <c r="AL32" s="6"/>
      <c r="AM32" s="6"/>
      <c r="AN32" s="6"/>
      <c r="AO32" s="6"/>
      <c r="AP32" s="57"/>
      <c r="AQ32" s="58"/>
    </row>
    <row r="33" spans="37:43" hidden="1" x14ac:dyDescent="0.2">
      <c r="AK33" s="65"/>
      <c r="AL33" s="6"/>
      <c r="AM33" s="6"/>
      <c r="AN33" s="6"/>
      <c r="AO33" s="6"/>
      <c r="AP33" s="57"/>
      <c r="AQ33" s="58"/>
    </row>
    <row r="34" spans="37:43" hidden="1" x14ac:dyDescent="0.2">
      <c r="AK34" s="65"/>
      <c r="AL34" s="6"/>
      <c r="AM34" s="6"/>
      <c r="AN34" s="6"/>
      <c r="AO34" s="6"/>
      <c r="AP34" s="57"/>
      <c r="AQ34" s="58"/>
    </row>
    <row r="35" spans="37:43" hidden="1" x14ac:dyDescent="0.2">
      <c r="AK35" s="65"/>
      <c r="AL35" s="6"/>
      <c r="AM35" s="6"/>
      <c r="AN35" s="6"/>
      <c r="AO35" s="6"/>
      <c r="AP35" s="57"/>
      <c r="AQ35" s="58"/>
    </row>
    <row r="36" spans="37:43" hidden="1" x14ac:dyDescent="0.2">
      <c r="AK36" s="65"/>
      <c r="AL36" s="6"/>
      <c r="AM36" s="6"/>
      <c r="AN36" s="6"/>
      <c r="AO36" s="6"/>
      <c r="AP36" s="57"/>
      <c r="AQ36" s="58"/>
    </row>
    <row r="37" spans="37:43" hidden="1" x14ac:dyDescent="0.2">
      <c r="AK37" s="65"/>
      <c r="AL37" s="6"/>
      <c r="AM37" s="6"/>
      <c r="AN37" s="6"/>
      <c r="AO37" s="6"/>
      <c r="AP37" s="57"/>
      <c r="AQ37" s="58"/>
    </row>
    <row r="38" spans="37:43" hidden="1" x14ac:dyDescent="0.2">
      <c r="AK38" s="65"/>
      <c r="AL38" s="6"/>
      <c r="AM38" s="6"/>
      <c r="AN38" s="6"/>
      <c r="AO38" s="6"/>
      <c r="AP38" s="57"/>
      <c r="AQ38" s="58"/>
    </row>
    <row r="39" spans="37:43" hidden="1" x14ac:dyDescent="0.2">
      <c r="AK39" s="65"/>
      <c r="AL39" s="6"/>
      <c r="AM39" s="6"/>
      <c r="AN39" s="6"/>
      <c r="AO39" s="6"/>
      <c r="AP39" s="57"/>
      <c r="AQ39" s="58"/>
    </row>
    <row r="40" spans="37:43" hidden="1" x14ac:dyDescent="0.2">
      <c r="AK40" s="65"/>
      <c r="AL40" s="6"/>
      <c r="AM40" s="6"/>
      <c r="AN40" s="6"/>
      <c r="AO40" s="6"/>
      <c r="AP40" s="57"/>
      <c r="AQ40" s="58"/>
    </row>
    <row r="41" spans="37:43" hidden="1" x14ac:dyDescent="0.2">
      <c r="AK41" s="65"/>
      <c r="AL41" s="6"/>
      <c r="AM41" s="6"/>
      <c r="AN41" s="6"/>
      <c r="AO41" s="6"/>
      <c r="AP41" s="57"/>
      <c r="AQ41" s="58"/>
    </row>
    <row r="42" spans="37:43" hidden="1" x14ac:dyDescent="0.2">
      <c r="AK42" s="65"/>
      <c r="AL42" s="6"/>
      <c r="AM42" s="6"/>
      <c r="AN42" s="6"/>
      <c r="AO42" s="6"/>
      <c r="AP42" s="57"/>
      <c r="AQ42" s="58"/>
    </row>
    <row r="43" spans="37:43" hidden="1" x14ac:dyDescent="0.2">
      <c r="AK43" s="65"/>
      <c r="AL43" s="6"/>
      <c r="AM43" s="6"/>
      <c r="AN43" s="6"/>
      <c r="AO43" s="6"/>
      <c r="AP43" s="57"/>
      <c r="AQ43" s="58"/>
    </row>
    <row r="44" spans="37:43" hidden="1" x14ac:dyDescent="0.2">
      <c r="AK44" s="65"/>
      <c r="AL44" s="6"/>
      <c r="AM44" s="6"/>
      <c r="AN44" s="6"/>
      <c r="AO44" s="6"/>
      <c r="AP44" s="57"/>
      <c r="AQ44" s="58"/>
    </row>
    <row r="45" spans="37:43" hidden="1" x14ac:dyDescent="0.2">
      <c r="AK45" s="65"/>
      <c r="AL45" s="6"/>
      <c r="AM45" s="6"/>
      <c r="AN45" s="6"/>
      <c r="AO45" s="6"/>
      <c r="AP45" s="57"/>
      <c r="AQ45" s="58"/>
    </row>
    <row r="46" spans="37:43" hidden="1" x14ac:dyDescent="0.2">
      <c r="AK46" s="65"/>
      <c r="AL46" s="6"/>
      <c r="AM46" s="6"/>
      <c r="AN46" s="6"/>
      <c r="AO46" s="6"/>
      <c r="AP46" s="57"/>
      <c r="AQ46" s="58"/>
    </row>
    <row r="47" spans="37:43" hidden="1" x14ac:dyDescent="0.2">
      <c r="AK47" s="65"/>
      <c r="AL47" s="6"/>
      <c r="AM47" s="6"/>
      <c r="AN47" s="6"/>
      <c r="AO47" s="6"/>
      <c r="AP47" s="57"/>
      <c r="AQ47" s="58"/>
    </row>
    <row r="48" spans="37:43" hidden="1" x14ac:dyDescent="0.2">
      <c r="AK48" s="65"/>
      <c r="AL48" s="6"/>
      <c r="AM48" s="6"/>
      <c r="AN48" s="6"/>
      <c r="AO48" s="6"/>
      <c r="AP48" s="57"/>
      <c r="AQ48" s="58"/>
    </row>
    <row r="49" spans="6:43" hidden="1" x14ac:dyDescent="0.2">
      <c r="AK49" s="65"/>
      <c r="AL49" s="6"/>
      <c r="AM49" s="6"/>
      <c r="AN49" s="6"/>
      <c r="AO49" s="6"/>
      <c r="AP49" s="57"/>
      <c r="AQ49" s="58"/>
    </row>
    <row r="50" spans="6:43" ht="23.1" customHeight="1" x14ac:dyDescent="0.25">
      <c r="F50" s="27" t="s">
        <v>19</v>
      </c>
      <c r="L50" s="22"/>
      <c r="AJ50" s="139" t="s">
        <v>52</v>
      </c>
      <c r="AK50" s="140"/>
      <c r="AL50" s="139" t="s">
        <v>55</v>
      </c>
      <c r="AM50" s="140"/>
      <c r="AN50" s="139" t="s">
        <v>54</v>
      </c>
      <c r="AO50" s="141"/>
      <c r="AP50" s="139" t="s">
        <v>53</v>
      </c>
      <c r="AQ50" s="140"/>
    </row>
    <row r="51" spans="6:43" ht="23.1" customHeight="1" x14ac:dyDescent="0.2">
      <c r="F51" s="23"/>
      <c r="G51" s="18"/>
      <c r="H51" s="18"/>
      <c r="I51" s="18"/>
      <c r="J51" s="18"/>
      <c r="K51" s="21"/>
      <c r="L51" s="33" t="s">
        <v>3</v>
      </c>
      <c r="M51" s="49">
        <v>43167</v>
      </c>
      <c r="N51" s="5"/>
      <c r="O51" s="49">
        <v>43173</v>
      </c>
      <c r="P51" s="5"/>
      <c r="Q51" s="49">
        <v>43179</v>
      </c>
      <c r="R51" s="41"/>
      <c r="S51" s="38"/>
      <c r="T51" s="49"/>
      <c r="U51" s="6"/>
      <c r="V51" s="6"/>
      <c r="AJ51" s="65"/>
      <c r="AK51" s="67">
        <f>IF(M51&lt;&gt;"",M51,"")</f>
        <v>43167</v>
      </c>
      <c r="AL51" s="73" t="str">
        <f>IF(N51&lt;&gt;"",N51,"")</f>
        <v/>
      </c>
      <c r="AM51" s="67">
        <f>IF(O51&lt;&gt;"",O51,"")</f>
        <v>43173</v>
      </c>
      <c r="AN51" s="57"/>
      <c r="AO51" s="74">
        <f>IF(Q51&lt;&gt;"",Q51,"")</f>
        <v>43179</v>
      </c>
      <c r="AP51" s="57"/>
      <c r="AQ51" s="67" t="str">
        <f>IF(T51&lt;&gt;"",T51,"")</f>
        <v/>
      </c>
    </row>
    <row r="52" spans="6:43" s="4" customFormat="1" ht="27.95" customHeight="1" x14ac:dyDescent="0.2">
      <c r="F52" s="28" t="s">
        <v>4</v>
      </c>
      <c r="G52" s="29"/>
      <c r="H52" s="29"/>
      <c r="I52" s="29"/>
      <c r="J52" s="29"/>
      <c r="K52" s="29"/>
      <c r="L52" s="29"/>
      <c r="M52" s="53" t="s">
        <v>46</v>
      </c>
      <c r="N52" s="25"/>
      <c r="O52" s="53" t="s">
        <v>46</v>
      </c>
      <c r="P52" s="25"/>
      <c r="Q52" s="53" t="s">
        <v>46</v>
      </c>
      <c r="R52" s="42"/>
      <c r="S52" s="10"/>
      <c r="T52" s="53" t="s">
        <v>46</v>
      </c>
      <c r="U52" s="10"/>
      <c r="V52" s="10"/>
      <c r="AJ52" s="68" t="s">
        <v>57</v>
      </c>
      <c r="AK52" s="69" t="s">
        <v>58</v>
      </c>
      <c r="AL52" s="68" t="s">
        <v>57</v>
      </c>
      <c r="AM52" s="69" t="s">
        <v>58</v>
      </c>
      <c r="AN52" s="68" t="s">
        <v>57</v>
      </c>
      <c r="AO52" s="75" t="s">
        <v>58</v>
      </c>
      <c r="AP52" s="68" t="s">
        <v>57</v>
      </c>
      <c r="AQ52" s="69" t="s">
        <v>58</v>
      </c>
    </row>
    <row r="53" spans="6:43" s="4" customFormat="1" ht="27.95" customHeight="1" x14ac:dyDescent="0.2">
      <c r="F53" s="137" t="s">
        <v>8</v>
      </c>
      <c r="G53" s="128"/>
      <c r="H53" s="128"/>
      <c r="I53" s="128"/>
      <c r="J53" s="128"/>
      <c r="K53" s="128"/>
      <c r="L53" s="129"/>
      <c r="M53" s="50"/>
      <c r="N53" s="25"/>
      <c r="O53" s="50"/>
      <c r="P53" s="25"/>
      <c r="Q53" s="50"/>
      <c r="R53" s="43"/>
      <c r="S53" s="10"/>
      <c r="T53" s="50"/>
      <c r="U53" s="10"/>
      <c r="V53" s="10"/>
      <c r="AJ53" s="66">
        <f>IF(M53&lt;&gt;"",IF(VALUE(LEFT(M53,1))&gt;=1,1,0),0)</f>
        <v>0</v>
      </c>
      <c r="AK53" s="70" t="str">
        <f>IF(AJ53=1,VALUE(LEFT(M53,1)),"")</f>
        <v/>
      </c>
      <c r="AL53" s="66">
        <f>IF(O53&lt;&gt;"",IF(VALUE(LEFT(O53,1))&gt;=1,1,0),0)</f>
        <v>0</v>
      </c>
      <c r="AM53" s="70" t="str">
        <f>IF(AL53=1,VALUE(LEFT(O53,1)),"")</f>
        <v/>
      </c>
      <c r="AN53" s="66">
        <f>IF(Q53&lt;&gt;"",IF(VALUE(LEFT(Q53,1))&gt;=1,1,0),0)</f>
        <v>0</v>
      </c>
      <c r="AO53" s="76" t="str">
        <f>IF(AN53=1,VALUE(LEFT(Q53,1)),"")</f>
        <v/>
      </c>
      <c r="AP53" s="66">
        <f>IF(T53&lt;&gt;"",IF(VALUE(LEFT(T53,1))&gt;=1,1,0),0)</f>
        <v>0</v>
      </c>
      <c r="AQ53" s="70" t="str">
        <f>IF(AP53=1,VALUE(LEFT(T53,1)),"")</f>
        <v/>
      </c>
    </row>
    <row r="54" spans="6:43" s="4" customFormat="1" ht="27.95" customHeight="1" x14ac:dyDescent="0.2">
      <c r="F54" s="138" t="s">
        <v>7</v>
      </c>
      <c r="G54" s="131"/>
      <c r="H54" s="131"/>
      <c r="I54" s="131"/>
      <c r="J54" s="131"/>
      <c r="K54" s="131"/>
      <c r="L54" s="132"/>
      <c r="M54" s="51"/>
      <c r="N54" s="25"/>
      <c r="O54" s="51"/>
      <c r="P54" s="25"/>
      <c r="Q54" s="51"/>
      <c r="R54" s="43"/>
      <c r="S54" s="10"/>
      <c r="T54" s="51"/>
      <c r="U54" s="10"/>
      <c r="V54" s="10"/>
      <c r="AJ54" s="66">
        <f t="shared" ref="AJ54:AJ56" si="0">IF(M54&lt;&gt;"",IF(VALUE(LEFT(M54,1))&gt;=1,1,0),0)</f>
        <v>0</v>
      </c>
      <c r="AK54" s="70" t="str">
        <f t="shared" ref="AK54:AK56" si="1">IF(AJ54=1,VALUE(LEFT(M54,1)),"")</f>
        <v/>
      </c>
      <c r="AL54" s="66">
        <f t="shared" ref="AL54:AL56" si="2">IF(O54&lt;&gt;"",IF(VALUE(LEFT(O54,1))&gt;=1,1,0),0)</f>
        <v>0</v>
      </c>
      <c r="AM54" s="70" t="str">
        <f t="shared" ref="AM54:AM56" si="3">IF(AL54=1,VALUE(LEFT(O54,1)),"")</f>
        <v/>
      </c>
      <c r="AN54" s="66">
        <f t="shared" ref="AN54:AN56" si="4">IF(Q54&lt;&gt;"",IF(VALUE(LEFT(Q54,1))&gt;=1,1,0),0)</f>
        <v>0</v>
      </c>
      <c r="AO54" s="76" t="str">
        <f t="shared" ref="AO54:AO56" si="5">IF(AN54=1,VALUE(LEFT(Q54,1)),"")</f>
        <v/>
      </c>
      <c r="AP54" s="66">
        <f>IF(T54&lt;&gt;"",IF(VALUE(LEFT(T54,1))&gt;=1,1,0),0)</f>
        <v>0</v>
      </c>
      <c r="AQ54" s="70" t="str">
        <f>IF(AP54=1,VALUE(LEFT(T54,1)),"")</f>
        <v/>
      </c>
    </row>
    <row r="55" spans="6:43" s="4" customFormat="1" ht="27.95" customHeight="1" x14ac:dyDescent="0.2">
      <c r="F55" s="130" t="s">
        <v>21</v>
      </c>
      <c r="G55" s="131"/>
      <c r="H55" s="131"/>
      <c r="I55" s="131"/>
      <c r="J55" s="131"/>
      <c r="K55" s="131"/>
      <c r="L55" s="132"/>
      <c r="M55" s="51"/>
      <c r="N55" s="25"/>
      <c r="O55" s="51"/>
      <c r="P55" s="25"/>
      <c r="Q55" s="51"/>
      <c r="R55" s="43"/>
      <c r="S55" s="10"/>
      <c r="T55" s="51"/>
      <c r="U55" s="10"/>
      <c r="V55" s="10"/>
      <c r="AJ55" s="66">
        <f t="shared" si="0"/>
        <v>0</v>
      </c>
      <c r="AK55" s="70" t="str">
        <f t="shared" si="1"/>
        <v/>
      </c>
      <c r="AL55" s="66">
        <f t="shared" si="2"/>
        <v>0</v>
      </c>
      <c r="AM55" s="70" t="str">
        <f t="shared" si="3"/>
        <v/>
      </c>
      <c r="AN55" s="66">
        <f t="shared" si="4"/>
        <v>0</v>
      </c>
      <c r="AO55" s="76" t="str">
        <f t="shared" si="5"/>
        <v/>
      </c>
      <c r="AP55" s="66">
        <f>IF(T55&lt;&gt;"",IF(VALUE(LEFT(T55,1))&gt;=1,1,0),0)</f>
        <v>0</v>
      </c>
      <c r="AQ55" s="70" t="str">
        <f>IF(AP55=1,VALUE(LEFT(T55,1)),"")</f>
        <v/>
      </c>
    </row>
    <row r="56" spans="6:43" s="4" customFormat="1" ht="27.95" customHeight="1" x14ac:dyDescent="0.2">
      <c r="F56" s="143" t="s">
        <v>22</v>
      </c>
      <c r="G56" s="144"/>
      <c r="H56" s="144"/>
      <c r="I56" s="144"/>
      <c r="J56" s="144"/>
      <c r="K56" s="144"/>
      <c r="L56" s="145"/>
      <c r="M56" s="52"/>
      <c r="N56" s="25"/>
      <c r="O56" s="52"/>
      <c r="P56" s="25"/>
      <c r="Q56" s="52"/>
      <c r="R56" s="43"/>
      <c r="S56" s="10"/>
      <c r="T56" s="52"/>
      <c r="U56" s="10"/>
      <c r="V56" s="10"/>
      <c r="AJ56" s="78">
        <f t="shared" si="0"/>
        <v>0</v>
      </c>
      <c r="AK56" s="79" t="str">
        <f t="shared" si="1"/>
        <v/>
      </c>
      <c r="AL56" s="78">
        <f t="shared" si="2"/>
        <v>0</v>
      </c>
      <c r="AM56" s="79" t="str">
        <f t="shared" si="3"/>
        <v/>
      </c>
      <c r="AN56" s="78">
        <f t="shared" si="4"/>
        <v>0</v>
      </c>
      <c r="AO56" s="80" t="str">
        <f t="shared" si="5"/>
        <v/>
      </c>
      <c r="AP56" s="78">
        <f>IF(T56&lt;&gt;"",IF(VALUE(LEFT(T56,1))&gt;=1,1,0),0)</f>
        <v>0</v>
      </c>
      <c r="AQ56" s="79" t="str">
        <f>IF(AP56=1,VALUE(LEFT(T56,1)),"")</f>
        <v/>
      </c>
    </row>
    <row r="57" spans="6:43" s="4" customFormat="1" hidden="1" x14ac:dyDescent="0.2">
      <c r="F57" s="20"/>
      <c r="G57" s="19"/>
      <c r="H57" s="19"/>
      <c r="I57" s="19"/>
      <c r="J57" s="19"/>
      <c r="K57" s="19"/>
      <c r="L57" s="19"/>
      <c r="M57" s="32"/>
      <c r="N57" s="10"/>
      <c r="O57" s="32"/>
      <c r="P57" s="10"/>
      <c r="Q57" s="32"/>
      <c r="R57" s="44"/>
      <c r="S57" s="10"/>
      <c r="T57" s="32"/>
      <c r="U57" s="10"/>
      <c r="V57" s="10"/>
      <c r="AJ57" s="66"/>
      <c r="AK57" s="70"/>
      <c r="AL57" s="59"/>
      <c r="AM57" s="60"/>
      <c r="AN57" s="59"/>
      <c r="AO57" s="10"/>
      <c r="AP57" s="59"/>
      <c r="AQ57" s="60"/>
    </row>
    <row r="58" spans="6:43" s="4" customFormat="1" x14ac:dyDescent="0.2">
      <c r="R58" s="40"/>
      <c r="AJ58" s="66">
        <f t="shared" ref="AJ58:AQ58" si="6">SUM(AJ53:AJ56)</f>
        <v>0</v>
      </c>
      <c r="AK58" s="70">
        <f t="shared" si="6"/>
        <v>0</v>
      </c>
      <c r="AL58" s="66">
        <f t="shared" si="6"/>
        <v>0</v>
      </c>
      <c r="AM58" s="70">
        <f t="shared" si="6"/>
        <v>0</v>
      </c>
      <c r="AN58" s="66">
        <f t="shared" si="6"/>
        <v>0</v>
      </c>
      <c r="AO58" s="70">
        <f t="shared" si="6"/>
        <v>0</v>
      </c>
      <c r="AP58" s="66">
        <f t="shared" si="6"/>
        <v>0</v>
      </c>
      <c r="AQ58" s="77">
        <f t="shared" si="6"/>
        <v>0</v>
      </c>
    </row>
    <row r="59" spans="6:43" s="4" customFormat="1" hidden="1" x14ac:dyDescent="0.2">
      <c r="R59" s="40"/>
      <c r="AJ59" s="66"/>
      <c r="AK59" s="70"/>
      <c r="AL59" s="59"/>
      <c r="AM59" s="60"/>
      <c r="AN59" s="59"/>
      <c r="AO59" s="10"/>
      <c r="AP59" s="59"/>
      <c r="AQ59" s="60"/>
    </row>
    <row r="60" spans="6:43" s="4" customFormat="1" hidden="1" x14ac:dyDescent="0.2">
      <c r="R60" s="40"/>
      <c r="AJ60" s="66"/>
      <c r="AK60" s="70"/>
      <c r="AL60" s="59"/>
      <c r="AM60" s="60"/>
      <c r="AN60" s="59"/>
      <c r="AO60" s="10"/>
      <c r="AP60" s="59"/>
      <c r="AQ60" s="60"/>
    </row>
    <row r="61" spans="6:43" s="4" customFormat="1" hidden="1" x14ac:dyDescent="0.2">
      <c r="R61" s="40"/>
      <c r="AJ61" s="66"/>
      <c r="AK61" s="70"/>
      <c r="AL61" s="59"/>
      <c r="AM61" s="60"/>
      <c r="AN61" s="59"/>
      <c r="AO61" s="10"/>
      <c r="AP61" s="59"/>
      <c r="AQ61" s="60"/>
    </row>
    <row r="62" spans="6:43" s="4" customFormat="1" hidden="1" x14ac:dyDescent="0.2">
      <c r="R62" s="40"/>
      <c r="AJ62" s="66"/>
      <c r="AK62" s="70"/>
      <c r="AL62" s="59"/>
      <c r="AM62" s="60"/>
      <c r="AN62" s="59"/>
      <c r="AO62" s="10"/>
      <c r="AP62" s="59"/>
      <c r="AQ62" s="60"/>
    </row>
    <row r="63" spans="6:43" hidden="1" x14ac:dyDescent="0.2">
      <c r="AJ63" s="65"/>
      <c r="AK63" s="71"/>
      <c r="AL63" s="57"/>
      <c r="AM63" s="58"/>
      <c r="AN63" s="57"/>
      <c r="AO63" s="6"/>
      <c r="AP63" s="57"/>
      <c r="AQ63" s="58"/>
    </row>
    <row r="64" spans="6:43" hidden="1" x14ac:dyDescent="0.2">
      <c r="AJ64" s="65"/>
      <c r="AK64" s="71"/>
      <c r="AL64" s="57"/>
      <c r="AM64" s="58"/>
      <c r="AN64" s="57"/>
      <c r="AO64" s="6"/>
      <c r="AP64" s="57"/>
      <c r="AQ64" s="58"/>
    </row>
    <row r="65" spans="6:43" hidden="1" x14ac:dyDescent="0.2">
      <c r="AJ65" s="65"/>
      <c r="AK65" s="71"/>
      <c r="AL65" s="57"/>
      <c r="AM65" s="58"/>
      <c r="AN65" s="57"/>
      <c r="AO65" s="6"/>
      <c r="AP65" s="57"/>
      <c r="AQ65" s="58"/>
    </row>
    <row r="66" spans="6:43" hidden="1" x14ac:dyDescent="0.2">
      <c r="AJ66" s="65"/>
      <c r="AK66" s="71"/>
      <c r="AL66" s="57"/>
      <c r="AM66" s="58"/>
      <c r="AN66" s="57"/>
      <c r="AO66" s="6"/>
      <c r="AP66" s="57"/>
      <c r="AQ66" s="58"/>
    </row>
    <row r="67" spans="6:43" hidden="1" x14ac:dyDescent="0.2">
      <c r="AJ67" s="65"/>
      <c r="AK67" s="71"/>
      <c r="AL67" s="57"/>
      <c r="AM67" s="58"/>
      <c r="AN67" s="57"/>
      <c r="AO67" s="6"/>
      <c r="AP67" s="57"/>
      <c r="AQ67" s="58"/>
    </row>
    <row r="68" spans="6:43" hidden="1" x14ac:dyDescent="0.2">
      <c r="AJ68" s="65"/>
      <c r="AK68" s="71"/>
      <c r="AL68" s="57"/>
      <c r="AM68" s="58"/>
      <c r="AN68" s="57"/>
      <c r="AO68" s="6"/>
      <c r="AP68" s="57"/>
      <c r="AQ68" s="58"/>
    </row>
    <row r="69" spans="6:43" hidden="1" x14ac:dyDescent="0.2">
      <c r="AJ69" s="65"/>
      <c r="AK69" s="71"/>
      <c r="AL69" s="57"/>
      <c r="AM69" s="58"/>
      <c r="AN69" s="57"/>
      <c r="AO69" s="6"/>
      <c r="AP69" s="57"/>
      <c r="AQ69" s="58"/>
    </row>
    <row r="70" spans="6:43" ht="23.1" customHeight="1" x14ac:dyDescent="0.25">
      <c r="F70" s="27" t="s">
        <v>20</v>
      </c>
      <c r="AJ70" s="66" t="s">
        <v>59</v>
      </c>
      <c r="AK70" s="84">
        <f>IFERROR(ROUND(AK58/AJ58,1),0)</f>
        <v>0</v>
      </c>
      <c r="AL70" s="66" t="s">
        <v>59</v>
      </c>
      <c r="AM70" s="84">
        <f>IFERROR(ROUND(AM58/AL58,1),0)</f>
        <v>0</v>
      </c>
      <c r="AN70" s="66" t="s">
        <v>59</v>
      </c>
      <c r="AO70" s="84">
        <f>IFERROR(ROUND(AO58/AN58,1),0)</f>
        <v>0</v>
      </c>
      <c r="AP70" s="66" t="s">
        <v>59</v>
      </c>
      <c r="AQ70" s="84">
        <f>IFERROR(ROUND(AQ58/AP58,1),0)</f>
        <v>0</v>
      </c>
    </row>
    <row r="71" spans="6:43" s="4" customFormat="1" ht="27.95" customHeight="1" x14ac:dyDescent="0.2">
      <c r="F71" s="30" t="s">
        <v>4</v>
      </c>
      <c r="G71" s="31"/>
      <c r="H71" s="31"/>
      <c r="I71" s="31"/>
      <c r="J71" s="31"/>
      <c r="K71" s="31"/>
      <c r="L71" s="31"/>
      <c r="M71" s="53" t="s">
        <v>46</v>
      </c>
      <c r="N71" s="25"/>
      <c r="O71" s="53" t="s">
        <v>46</v>
      </c>
      <c r="P71" s="25"/>
      <c r="Q71" s="53" t="s">
        <v>46</v>
      </c>
      <c r="R71" s="42"/>
      <c r="S71" s="10"/>
      <c r="T71" s="53" t="s">
        <v>46</v>
      </c>
      <c r="U71" s="10"/>
      <c r="V71" s="10"/>
      <c r="AJ71" s="66"/>
      <c r="AK71" s="70"/>
      <c r="AL71" s="59"/>
      <c r="AM71" s="60"/>
      <c r="AN71" s="59"/>
      <c r="AO71" s="10"/>
      <c r="AP71" s="59"/>
      <c r="AQ71" s="60"/>
    </row>
    <row r="72" spans="6:43" ht="27.95" customHeight="1" x14ac:dyDescent="0.2">
      <c r="F72" s="137" t="s">
        <v>33</v>
      </c>
      <c r="G72" s="128"/>
      <c r="H72" s="128"/>
      <c r="I72" s="128"/>
      <c r="J72" s="128"/>
      <c r="K72" s="128"/>
      <c r="L72" s="129"/>
      <c r="M72" s="51"/>
      <c r="O72" s="51"/>
      <c r="Q72" s="51"/>
      <c r="R72" s="43"/>
      <c r="S72" s="10"/>
      <c r="T72" s="51"/>
      <c r="AJ72" s="66">
        <f t="shared" ref="AJ72:AJ77" si="7">IF(M72&lt;&gt;"",IF(VALUE(LEFT(M72,1))&gt;=1,1,0),0)</f>
        <v>0</v>
      </c>
      <c r="AK72" s="70" t="str">
        <f t="shared" ref="AK72:AK77" si="8">IF(AJ72=1,VALUE(LEFT(M72,1)),"")</f>
        <v/>
      </c>
      <c r="AL72" s="66">
        <f t="shared" ref="AL72:AL77" si="9">IF(O72&lt;&gt;"",IF(VALUE(LEFT(O72,1))&gt;=1,1,0),0)</f>
        <v>0</v>
      </c>
      <c r="AM72" s="70" t="str">
        <f t="shared" ref="AM72:AM77" si="10">IF(AL72=1,VALUE(LEFT(O72,1)),"")</f>
        <v/>
      </c>
      <c r="AN72" s="66">
        <f t="shared" ref="AN72:AN77" si="11">IF(Q72&lt;&gt;"",IF(VALUE(LEFT(Q72,1))&gt;=1,1,0),0)</f>
        <v>0</v>
      </c>
      <c r="AO72" s="76" t="str">
        <f t="shared" ref="AO72:AO77" si="12">IF(AN72=1,VALUE(LEFT(Q72,1)),"")</f>
        <v/>
      </c>
      <c r="AP72" s="66">
        <f t="shared" ref="AP72:AP77" si="13">IF(T72&lt;&gt;"",IF(VALUE(LEFT(T72,1))&gt;=1,1,0),0)</f>
        <v>0</v>
      </c>
      <c r="AQ72" s="70" t="str">
        <f t="shared" ref="AQ72:AQ77" si="14">IF(AP72=1,VALUE(LEFT(T72,1)),"")</f>
        <v/>
      </c>
    </row>
    <row r="73" spans="6:43" ht="27.95" customHeight="1" x14ac:dyDescent="0.2">
      <c r="F73" s="121" t="s">
        <v>23</v>
      </c>
      <c r="G73" s="122"/>
      <c r="H73" s="122"/>
      <c r="I73" s="122"/>
      <c r="J73" s="122"/>
      <c r="K73" s="122"/>
      <c r="L73" s="123"/>
      <c r="M73" s="51"/>
      <c r="O73" s="51"/>
      <c r="Q73" s="51"/>
      <c r="R73" s="43"/>
      <c r="S73" s="10"/>
      <c r="T73" s="51"/>
      <c r="AJ73" s="66">
        <f t="shared" si="7"/>
        <v>0</v>
      </c>
      <c r="AK73" s="70" t="str">
        <f t="shared" si="8"/>
        <v/>
      </c>
      <c r="AL73" s="66">
        <f t="shared" si="9"/>
        <v>0</v>
      </c>
      <c r="AM73" s="70" t="str">
        <f t="shared" si="10"/>
        <v/>
      </c>
      <c r="AN73" s="66">
        <f t="shared" si="11"/>
        <v>0</v>
      </c>
      <c r="AO73" s="76" t="str">
        <f t="shared" si="12"/>
        <v/>
      </c>
      <c r="AP73" s="66">
        <f t="shared" si="13"/>
        <v>0</v>
      </c>
      <c r="AQ73" s="70" t="str">
        <f t="shared" si="14"/>
        <v/>
      </c>
    </row>
    <row r="74" spans="6:43" ht="27.95" customHeight="1" x14ac:dyDescent="0.2">
      <c r="F74" s="121" t="s">
        <v>24</v>
      </c>
      <c r="G74" s="122"/>
      <c r="H74" s="122"/>
      <c r="I74" s="122"/>
      <c r="J74" s="122"/>
      <c r="K74" s="122"/>
      <c r="L74" s="123"/>
      <c r="M74" s="51"/>
      <c r="O74" s="51"/>
      <c r="Q74" s="51"/>
      <c r="R74" s="43"/>
      <c r="S74" s="10"/>
      <c r="T74" s="51"/>
      <c r="AJ74" s="66">
        <f t="shared" si="7"/>
        <v>0</v>
      </c>
      <c r="AK74" s="70" t="str">
        <f t="shared" si="8"/>
        <v/>
      </c>
      <c r="AL74" s="66">
        <f t="shared" si="9"/>
        <v>0</v>
      </c>
      <c r="AM74" s="70" t="str">
        <f t="shared" si="10"/>
        <v/>
      </c>
      <c r="AN74" s="66">
        <f t="shared" si="11"/>
        <v>0</v>
      </c>
      <c r="AO74" s="76" t="str">
        <f t="shared" si="12"/>
        <v/>
      </c>
      <c r="AP74" s="66">
        <f t="shared" si="13"/>
        <v>0</v>
      </c>
      <c r="AQ74" s="70" t="str">
        <f t="shared" si="14"/>
        <v/>
      </c>
    </row>
    <row r="75" spans="6:43" ht="27.95" customHeight="1" x14ac:dyDescent="0.2">
      <c r="F75" s="121" t="s">
        <v>25</v>
      </c>
      <c r="G75" s="122"/>
      <c r="H75" s="122"/>
      <c r="I75" s="122"/>
      <c r="J75" s="122"/>
      <c r="K75" s="122"/>
      <c r="L75" s="123"/>
      <c r="M75" s="51"/>
      <c r="O75" s="51"/>
      <c r="Q75" s="51"/>
      <c r="R75" s="43"/>
      <c r="S75" s="10"/>
      <c r="T75" s="51"/>
      <c r="AJ75" s="66">
        <f t="shared" si="7"/>
        <v>0</v>
      </c>
      <c r="AK75" s="70" t="str">
        <f t="shared" si="8"/>
        <v/>
      </c>
      <c r="AL75" s="66">
        <f t="shared" si="9"/>
        <v>0</v>
      </c>
      <c r="AM75" s="70" t="str">
        <f t="shared" si="10"/>
        <v/>
      </c>
      <c r="AN75" s="66">
        <f t="shared" si="11"/>
        <v>0</v>
      </c>
      <c r="AO75" s="76" t="str">
        <f t="shared" si="12"/>
        <v/>
      </c>
      <c r="AP75" s="66">
        <f t="shared" si="13"/>
        <v>0</v>
      </c>
      <c r="AQ75" s="70" t="str">
        <f t="shared" si="14"/>
        <v/>
      </c>
    </row>
    <row r="76" spans="6:43" ht="27.95" customHeight="1" x14ac:dyDescent="0.2">
      <c r="F76" s="142" t="s">
        <v>26</v>
      </c>
      <c r="G76" s="122"/>
      <c r="H76" s="122"/>
      <c r="I76" s="122"/>
      <c r="J76" s="122"/>
      <c r="K76" s="122"/>
      <c r="L76" s="123"/>
      <c r="M76" s="51"/>
      <c r="O76" s="51"/>
      <c r="Q76" s="51"/>
      <c r="R76" s="43"/>
      <c r="S76" s="10"/>
      <c r="T76" s="51"/>
      <c r="AJ76" s="66">
        <f t="shared" si="7"/>
        <v>0</v>
      </c>
      <c r="AK76" s="70" t="str">
        <f t="shared" si="8"/>
        <v/>
      </c>
      <c r="AL76" s="66">
        <f t="shared" si="9"/>
        <v>0</v>
      </c>
      <c r="AM76" s="70" t="str">
        <f t="shared" si="10"/>
        <v/>
      </c>
      <c r="AN76" s="66">
        <f t="shared" si="11"/>
        <v>0</v>
      </c>
      <c r="AO76" s="76" t="str">
        <f t="shared" si="12"/>
        <v/>
      </c>
      <c r="AP76" s="66">
        <f t="shared" si="13"/>
        <v>0</v>
      </c>
      <c r="AQ76" s="70" t="str">
        <f t="shared" si="14"/>
        <v/>
      </c>
    </row>
    <row r="77" spans="6:43" ht="27.95" customHeight="1" x14ac:dyDescent="0.2">
      <c r="F77" s="124" t="s">
        <v>30</v>
      </c>
      <c r="G77" s="125"/>
      <c r="H77" s="125"/>
      <c r="I77" s="125"/>
      <c r="J77" s="125"/>
      <c r="K77" s="125"/>
      <c r="L77" s="126"/>
      <c r="M77" s="52"/>
      <c r="O77" s="52"/>
      <c r="Q77" s="52"/>
      <c r="R77" s="43"/>
      <c r="S77" s="10"/>
      <c r="T77" s="52"/>
      <c r="AJ77" s="78">
        <f t="shared" si="7"/>
        <v>0</v>
      </c>
      <c r="AK77" s="79" t="str">
        <f t="shared" si="8"/>
        <v/>
      </c>
      <c r="AL77" s="78">
        <f t="shared" si="9"/>
        <v>0</v>
      </c>
      <c r="AM77" s="79" t="str">
        <f t="shared" si="10"/>
        <v/>
      </c>
      <c r="AN77" s="78">
        <f t="shared" si="11"/>
        <v>0</v>
      </c>
      <c r="AO77" s="80" t="str">
        <f t="shared" si="12"/>
        <v/>
      </c>
      <c r="AP77" s="78">
        <f t="shared" si="13"/>
        <v>0</v>
      </c>
      <c r="AQ77" s="79" t="str">
        <f t="shared" si="14"/>
        <v/>
      </c>
    </row>
    <row r="78" spans="6:43" hidden="1" x14ac:dyDescent="0.2">
      <c r="AJ78" s="65"/>
      <c r="AK78" s="71"/>
      <c r="AL78" s="57"/>
      <c r="AM78" s="58"/>
      <c r="AN78" s="57"/>
      <c r="AO78" s="6"/>
      <c r="AP78" s="57"/>
      <c r="AQ78" s="58"/>
    </row>
    <row r="79" spans="6:43" hidden="1" x14ac:dyDescent="0.2">
      <c r="AJ79" s="65"/>
      <c r="AK79" s="71"/>
      <c r="AL79" s="57"/>
      <c r="AM79" s="58"/>
      <c r="AN79" s="57"/>
      <c r="AO79" s="6"/>
      <c r="AP79" s="57"/>
      <c r="AQ79" s="58"/>
    </row>
    <row r="80" spans="6:43" hidden="1" x14ac:dyDescent="0.2">
      <c r="AJ80" s="65"/>
      <c r="AK80" s="71"/>
      <c r="AL80" s="57"/>
      <c r="AM80" s="58"/>
      <c r="AN80" s="57"/>
      <c r="AO80" s="6"/>
      <c r="AP80" s="57"/>
      <c r="AQ80" s="58"/>
    </row>
    <row r="81" spans="6:43" hidden="1" x14ac:dyDescent="0.2">
      <c r="AJ81" s="65"/>
      <c r="AK81" s="71"/>
      <c r="AL81" s="57"/>
      <c r="AM81" s="58"/>
      <c r="AN81" s="57"/>
      <c r="AO81" s="6"/>
      <c r="AP81" s="57"/>
      <c r="AQ81" s="58"/>
    </row>
    <row r="82" spans="6:43" hidden="1" x14ac:dyDescent="0.2">
      <c r="AJ82" s="65"/>
      <c r="AK82" s="71"/>
      <c r="AL82" s="57"/>
      <c r="AM82" s="58"/>
      <c r="AN82" s="57"/>
      <c r="AO82" s="6"/>
      <c r="AP82" s="57"/>
      <c r="AQ82" s="58"/>
    </row>
    <row r="83" spans="6:43" hidden="1" x14ac:dyDescent="0.2">
      <c r="AJ83" s="65"/>
      <c r="AK83" s="71"/>
      <c r="AL83" s="57"/>
      <c r="AM83" s="58"/>
      <c r="AN83" s="57"/>
      <c r="AO83" s="6"/>
      <c r="AP83" s="57"/>
      <c r="AQ83" s="58"/>
    </row>
    <row r="84" spans="6:43" hidden="1" x14ac:dyDescent="0.2">
      <c r="AJ84" s="65"/>
      <c r="AK84" s="71"/>
      <c r="AL84" s="57"/>
      <c r="AM84" s="58"/>
      <c r="AN84" s="57"/>
      <c r="AO84" s="6"/>
      <c r="AP84" s="57"/>
      <c r="AQ84" s="58"/>
    </row>
    <row r="85" spans="6:43" hidden="1" x14ac:dyDescent="0.2">
      <c r="AJ85" s="65"/>
      <c r="AK85" s="71"/>
      <c r="AL85" s="57"/>
      <c r="AM85" s="58"/>
      <c r="AN85" s="57"/>
      <c r="AO85" s="6"/>
      <c r="AP85" s="57"/>
      <c r="AQ85" s="58"/>
    </row>
    <row r="86" spans="6:43" hidden="1" x14ac:dyDescent="0.2">
      <c r="AJ86" s="65"/>
      <c r="AK86" s="71"/>
      <c r="AL86" s="57"/>
      <c r="AM86" s="58"/>
      <c r="AN86" s="57"/>
      <c r="AO86" s="6"/>
      <c r="AP86" s="57"/>
      <c r="AQ86" s="58"/>
    </row>
    <row r="87" spans="6:43" hidden="1" x14ac:dyDescent="0.2">
      <c r="AJ87" s="65"/>
      <c r="AK87" s="71"/>
      <c r="AL87" s="57"/>
      <c r="AM87" s="58"/>
      <c r="AN87" s="57"/>
      <c r="AO87" s="6"/>
      <c r="AP87" s="57"/>
      <c r="AQ87" s="58"/>
    </row>
    <row r="88" spans="6:43" x14ac:dyDescent="0.2">
      <c r="AJ88" s="66">
        <f t="shared" ref="AJ88:AQ88" si="15">SUM(AJ72:AJ77)</f>
        <v>0</v>
      </c>
      <c r="AK88" s="70">
        <f t="shared" si="15"/>
        <v>0</v>
      </c>
      <c r="AL88" s="66">
        <f t="shared" si="15"/>
        <v>0</v>
      </c>
      <c r="AM88" s="70">
        <f t="shared" si="15"/>
        <v>0</v>
      </c>
      <c r="AN88" s="66">
        <f t="shared" si="15"/>
        <v>0</v>
      </c>
      <c r="AO88" s="70">
        <f t="shared" si="15"/>
        <v>0</v>
      </c>
      <c r="AP88" s="66">
        <f t="shared" si="15"/>
        <v>0</v>
      </c>
      <c r="AQ88" s="70">
        <f t="shared" si="15"/>
        <v>0</v>
      </c>
    </row>
    <row r="89" spans="6:43" ht="23.1" customHeight="1" x14ac:dyDescent="0.25">
      <c r="F89" s="27" t="s">
        <v>27</v>
      </c>
      <c r="AJ89" s="66" t="s">
        <v>59</v>
      </c>
      <c r="AK89" s="84">
        <f>IFERROR(ROUND(AK88/AJ88,1),0)</f>
        <v>0</v>
      </c>
      <c r="AL89" s="66" t="s">
        <v>59</v>
      </c>
      <c r="AM89" s="84">
        <f>IFERROR(ROUND(AM88/AL88,1),0)</f>
        <v>0</v>
      </c>
      <c r="AN89" s="66" t="s">
        <v>59</v>
      </c>
      <c r="AO89" s="84">
        <f>IFERROR(ROUND(AO88/AN88,1),0)</f>
        <v>0</v>
      </c>
      <c r="AP89" s="66" t="s">
        <v>59</v>
      </c>
      <c r="AQ89" s="84">
        <f>IFERROR(ROUND(AQ88/AP88,1),0)</f>
        <v>0</v>
      </c>
    </row>
    <row r="90" spans="6:43" s="4" customFormat="1" ht="27.95" customHeight="1" x14ac:dyDescent="0.2">
      <c r="F90" s="30" t="s">
        <v>4</v>
      </c>
      <c r="G90" s="31"/>
      <c r="H90" s="31"/>
      <c r="I90" s="31"/>
      <c r="J90" s="31"/>
      <c r="K90" s="31"/>
      <c r="L90" s="31"/>
      <c r="M90" s="53" t="s">
        <v>46</v>
      </c>
      <c r="N90" s="25"/>
      <c r="O90" s="53" t="s">
        <v>46</v>
      </c>
      <c r="P90" s="25"/>
      <c r="Q90" s="53" t="s">
        <v>46</v>
      </c>
      <c r="R90" s="42"/>
      <c r="S90" s="10"/>
      <c r="T90" s="53" t="s">
        <v>46</v>
      </c>
      <c r="U90" s="10"/>
      <c r="V90" s="10"/>
      <c r="AJ90" s="66"/>
      <c r="AK90" s="70"/>
      <c r="AL90" s="59"/>
      <c r="AM90" s="60"/>
      <c r="AN90" s="59"/>
      <c r="AO90" s="10"/>
      <c r="AP90" s="59"/>
      <c r="AQ90" s="60"/>
    </row>
    <row r="91" spans="6:43" ht="27.95" customHeight="1" x14ac:dyDescent="0.2">
      <c r="F91" s="127" t="s">
        <v>28</v>
      </c>
      <c r="G91" s="128"/>
      <c r="H91" s="128"/>
      <c r="I91" s="128"/>
      <c r="J91" s="128"/>
      <c r="K91" s="128"/>
      <c r="L91" s="129"/>
      <c r="M91" s="51"/>
      <c r="O91" s="51"/>
      <c r="Q91" s="51"/>
      <c r="R91" s="44"/>
      <c r="T91" s="51"/>
      <c r="AJ91" s="66">
        <f t="shared" ref="AJ91" si="16">IF(M91&lt;&gt;"",IF(VALUE(LEFT(M91,1))&gt;=1,1,0),0)</f>
        <v>0</v>
      </c>
      <c r="AK91" s="70" t="str">
        <f t="shared" ref="AK91" si="17">IF(AJ91=1,VALUE(LEFT(M91,1)),"")</f>
        <v/>
      </c>
      <c r="AL91" s="66">
        <f t="shared" ref="AL91:AL92" si="18">IF(O91&lt;&gt;"",IF(VALUE(LEFT(O91,1))&gt;=1,1,0),0)</f>
        <v>0</v>
      </c>
      <c r="AM91" s="70" t="str">
        <f t="shared" ref="AM91:AM92" si="19">IF(AL91=1,VALUE(LEFT(O91,1)),"")</f>
        <v/>
      </c>
      <c r="AN91" s="66">
        <f t="shared" ref="AN91:AN92" si="20">IF(Q91&lt;&gt;"",IF(VALUE(LEFT(Q91,1))&gt;=1,1,0),0)</f>
        <v>0</v>
      </c>
      <c r="AO91" s="76" t="str">
        <f t="shared" ref="AO91:AO92" si="21">IF(AN91=1,VALUE(LEFT(Q91,1)),"")</f>
        <v/>
      </c>
      <c r="AP91" s="66">
        <f>IF(T91&lt;&gt;"",IF(VALUE(LEFT(T91,1))&gt;=1,1,0),0)</f>
        <v>0</v>
      </c>
      <c r="AQ91" s="70" t="str">
        <f>IF(AP91=1,VALUE(LEFT(T91,1)),"")</f>
        <v/>
      </c>
    </row>
    <row r="92" spans="6:43" ht="27.95" customHeight="1" x14ac:dyDescent="0.2">
      <c r="F92" s="124" t="s">
        <v>29</v>
      </c>
      <c r="G92" s="125"/>
      <c r="H92" s="125"/>
      <c r="I92" s="125"/>
      <c r="J92" s="125"/>
      <c r="K92" s="125"/>
      <c r="L92" s="126"/>
      <c r="M92" s="52"/>
      <c r="O92" s="52"/>
      <c r="Q92" s="52"/>
      <c r="R92" s="44"/>
      <c r="T92" s="52"/>
      <c r="AJ92" s="78">
        <f t="shared" ref="AJ92" si="22">IF(M92&lt;&gt;"",IF(VALUE(LEFT(M92,1))&gt;=1,1,0),0)</f>
        <v>0</v>
      </c>
      <c r="AK92" s="79" t="str">
        <f t="shared" ref="AK92" si="23">IF(AJ92=1,VALUE(LEFT(M92,1)),"")</f>
        <v/>
      </c>
      <c r="AL92" s="78">
        <f t="shared" si="18"/>
        <v>0</v>
      </c>
      <c r="AM92" s="79" t="str">
        <f t="shared" si="19"/>
        <v/>
      </c>
      <c r="AN92" s="78">
        <f t="shared" si="20"/>
        <v>0</v>
      </c>
      <c r="AO92" s="80" t="str">
        <f t="shared" si="21"/>
        <v/>
      </c>
      <c r="AP92" s="78">
        <f>IF(T92&lt;&gt;"",IF(VALUE(LEFT(T92,1))&gt;=1,1,0),0)</f>
        <v>0</v>
      </c>
      <c r="AQ92" s="79" t="str">
        <f>IF(AP92=1,VALUE(LEFT(T92,1)),"")</f>
        <v/>
      </c>
    </row>
    <row r="93" spans="6:43" hidden="1" x14ac:dyDescent="0.2">
      <c r="Q93" s="46"/>
      <c r="AJ93" s="65"/>
      <c r="AK93" s="71"/>
      <c r="AL93" s="57"/>
      <c r="AM93" s="58"/>
      <c r="AN93" s="57"/>
      <c r="AO93" s="6"/>
      <c r="AP93" s="57"/>
      <c r="AQ93" s="58"/>
    </row>
    <row r="94" spans="6:43" hidden="1" x14ac:dyDescent="0.2">
      <c r="Q94" s="46"/>
      <c r="AJ94" s="65"/>
      <c r="AK94" s="71"/>
      <c r="AL94" s="57"/>
      <c r="AM94" s="58"/>
      <c r="AN94" s="57"/>
      <c r="AO94" s="6"/>
      <c r="AP94" s="57"/>
      <c r="AQ94" s="58"/>
    </row>
    <row r="95" spans="6:43" hidden="1" x14ac:dyDescent="0.2">
      <c r="Q95" s="46"/>
      <c r="AJ95" s="65"/>
      <c r="AK95" s="71"/>
      <c r="AL95" s="57"/>
      <c r="AM95" s="58"/>
      <c r="AN95" s="57"/>
      <c r="AO95" s="6"/>
      <c r="AP95" s="57"/>
      <c r="AQ95" s="58"/>
    </row>
    <row r="96" spans="6:43" hidden="1" x14ac:dyDescent="0.2">
      <c r="Q96" s="46"/>
      <c r="AJ96" s="65"/>
      <c r="AK96" s="71"/>
      <c r="AL96" s="57"/>
      <c r="AM96" s="58"/>
      <c r="AN96" s="57"/>
      <c r="AO96" s="6"/>
      <c r="AP96" s="57"/>
      <c r="AQ96" s="58"/>
    </row>
    <row r="97" spans="6:43" hidden="1" x14ac:dyDescent="0.2">
      <c r="Q97" s="46"/>
      <c r="AJ97" s="65"/>
      <c r="AK97" s="71"/>
      <c r="AL97" s="57"/>
      <c r="AM97" s="58"/>
      <c r="AN97" s="57"/>
      <c r="AO97" s="6"/>
      <c r="AP97" s="57"/>
      <c r="AQ97" s="58"/>
    </row>
    <row r="98" spans="6:43" hidden="1" x14ac:dyDescent="0.2">
      <c r="Q98" s="46"/>
      <c r="AJ98" s="65"/>
      <c r="AK98" s="71"/>
      <c r="AL98" s="57"/>
      <c r="AM98" s="58"/>
      <c r="AN98" s="57"/>
      <c r="AO98" s="6"/>
      <c r="AP98" s="57"/>
      <c r="AQ98" s="58"/>
    </row>
    <row r="99" spans="6:43" hidden="1" x14ac:dyDescent="0.2">
      <c r="Q99" s="46"/>
      <c r="AJ99" s="65"/>
      <c r="AK99" s="71"/>
      <c r="AL99" s="57"/>
      <c r="AM99" s="58"/>
      <c r="AN99" s="57"/>
      <c r="AO99" s="6"/>
      <c r="AP99" s="57"/>
      <c r="AQ99" s="58"/>
    </row>
    <row r="100" spans="6:43" hidden="1" x14ac:dyDescent="0.2">
      <c r="Q100" s="46"/>
      <c r="AJ100" s="65"/>
      <c r="AK100" s="71"/>
      <c r="AL100" s="57"/>
      <c r="AM100" s="58"/>
      <c r="AN100" s="57"/>
      <c r="AO100" s="6"/>
      <c r="AP100" s="57"/>
      <c r="AQ100" s="58"/>
    </row>
    <row r="101" spans="6:43" hidden="1" x14ac:dyDescent="0.2">
      <c r="Q101" s="46"/>
      <c r="AJ101" s="65"/>
      <c r="AK101" s="71"/>
      <c r="AL101" s="57"/>
      <c r="AM101" s="58"/>
      <c r="AN101" s="57"/>
      <c r="AO101" s="6"/>
      <c r="AP101" s="57"/>
      <c r="AQ101" s="58"/>
    </row>
    <row r="102" spans="6:43" hidden="1" x14ac:dyDescent="0.2">
      <c r="Q102" s="46"/>
      <c r="AJ102" s="65"/>
      <c r="AK102" s="71"/>
      <c r="AL102" s="57"/>
      <c r="AM102" s="58"/>
      <c r="AN102" s="57"/>
      <c r="AO102" s="6"/>
      <c r="AP102" s="57"/>
      <c r="AQ102" s="58"/>
    </row>
    <row r="103" spans="6:43" hidden="1" x14ac:dyDescent="0.2">
      <c r="Q103" s="46"/>
      <c r="AJ103" s="65"/>
      <c r="AK103" s="71"/>
      <c r="AL103" s="57"/>
      <c r="AM103" s="58"/>
      <c r="AN103" s="57"/>
      <c r="AO103" s="6"/>
      <c r="AP103" s="57"/>
      <c r="AQ103" s="58"/>
    </row>
    <row r="104" spans="6:43" hidden="1" x14ac:dyDescent="0.2">
      <c r="Q104" s="46"/>
      <c r="AJ104" s="65"/>
      <c r="AK104" s="71"/>
      <c r="AL104" s="57"/>
      <c r="AM104" s="58"/>
      <c r="AN104" s="57"/>
      <c r="AO104" s="6"/>
      <c r="AP104" s="57"/>
      <c r="AQ104" s="58"/>
    </row>
    <row r="105" spans="6:43" hidden="1" x14ac:dyDescent="0.2">
      <c r="Q105" s="46"/>
      <c r="AJ105" s="65"/>
      <c r="AK105" s="71"/>
      <c r="AL105" s="57"/>
      <c r="AM105" s="58"/>
      <c r="AN105" s="57"/>
      <c r="AO105" s="6"/>
      <c r="AP105" s="57"/>
      <c r="AQ105" s="58"/>
    </row>
    <row r="106" spans="6:43" hidden="1" x14ac:dyDescent="0.2">
      <c r="Q106" s="46"/>
      <c r="AJ106" s="65"/>
      <c r="AK106" s="71"/>
      <c r="AL106" s="57"/>
      <c r="AM106" s="58"/>
      <c r="AN106" s="57"/>
      <c r="AO106" s="6"/>
      <c r="AP106" s="57"/>
      <c r="AQ106" s="58"/>
    </row>
    <row r="107" spans="6:43" x14ac:dyDescent="0.2">
      <c r="Q107" s="46"/>
      <c r="AJ107" s="65">
        <f t="shared" ref="AJ107:AQ107" si="24">SUM(AJ91:AJ92)</f>
        <v>0</v>
      </c>
      <c r="AK107" s="71">
        <f t="shared" si="24"/>
        <v>0</v>
      </c>
      <c r="AL107" s="65">
        <f t="shared" si="24"/>
        <v>0</v>
      </c>
      <c r="AM107" s="71">
        <f t="shared" si="24"/>
        <v>0</v>
      </c>
      <c r="AN107" s="65">
        <f t="shared" si="24"/>
        <v>0</v>
      </c>
      <c r="AO107" s="71">
        <f t="shared" si="24"/>
        <v>0</v>
      </c>
      <c r="AP107" s="65">
        <f t="shared" si="24"/>
        <v>0</v>
      </c>
      <c r="AQ107" s="71">
        <f t="shared" si="24"/>
        <v>0</v>
      </c>
    </row>
    <row r="108" spans="6:43" ht="23.1" customHeight="1" x14ac:dyDescent="0.25">
      <c r="F108" s="27" t="s">
        <v>31</v>
      </c>
      <c r="AJ108" s="66" t="s">
        <v>59</v>
      </c>
      <c r="AK108" s="84">
        <f>IFERROR(ROUND(AK107/AJ107,1),0)</f>
        <v>0</v>
      </c>
      <c r="AL108" s="66" t="s">
        <v>59</v>
      </c>
      <c r="AM108" s="84">
        <f>IFERROR(ROUND(AM107/AL107,1),0)</f>
        <v>0</v>
      </c>
      <c r="AN108" s="66" t="s">
        <v>59</v>
      </c>
      <c r="AO108" s="84">
        <f>IFERROR(ROUND(AO107/AN107,1),0)</f>
        <v>0</v>
      </c>
      <c r="AP108" s="66" t="s">
        <v>59</v>
      </c>
      <c r="AQ108" s="84">
        <f>IFERROR(ROUND(AQ107/AP107,1),0)</f>
        <v>0</v>
      </c>
    </row>
    <row r="109" spans="6:43" s="4" customFormat="1" ht="27.95" customHeight="1" x14ac:dyDescent="0.2">
      <c r="F109" s="30" t="s">
        <v>4</v>
      </c>
      <c r="G109" s="31"/>
      <c r="H109" s="31"/>
      <c r="I109" s="31"/>
      <c r="J109" s="31"/>
      <c r="K109" s="31"/>
      <c r="L109" s="31"/>
      <c r="M109" s="53" t="s">
        <v>46</v>
      </c>
      <c r="N109" s="25"/>
      <c r="O109" s="53" t="s">
        <v>46</v>
      </c>
      <c r="P109" s="25"/>
      <c r="Q109" s="53" t="s">
        <v>46</v>
      </c>
      <c r="R109" s="42"/>
      <c r="S109" s="10"/>
      <c r="T109" s="53" t="s">
        <v>46</v>
      </c>
      <c r="U109" s="10"/>
      <c r="V109" s="10"/>
      <c r="AJ109" s="66"/>
      <c r="AK109" s="70"/>
      <c r="AL109" s="59"/>
      <c r="AM109" s="60"/>
      <c r="AN109" s="59"/>
      <c r="AO109" s="10"/>
      <c r="AP109" s="59"/>
      <c r="AQ109" s="60"/>
    </row>
    <row r="110" spans="6:43" ht="27.95" customHeight="1" x14ac:dyDescent="0.2">
      <c r="F110" s="127" t="s">
        <v>32</v>
      </c>
      <c r="G110" s="128"/>
      <c r="H110" s="128"/>
      <c r="I110" s="128"/>
      <c r="J110" s="128"/>
      <c r="K110" s="128"/>
      <c r="L110" s="129"/>
      <c r="M110" s="51"/>
      <c r="O110" s="51"/>
      <c r="Q110" s="51"/>
      <c r="R110" s="44"/>
      <c r="T110" s="51"/>
      <c r="AJ110" s="66">
        <f t="shared" ref="AJ110" si="25">IF(M110&lt;&gt;"",IF(VALUE(LEFT(M110,1))&gt;=1,1,0),0)</f>
        <v>0</v>
      </c>
      <c r="AK110" s="70" t="str">
        <f t="shared" ref="AK110" si="26">IF(AJ110=1,VALUE(LEFT(M110,1)),"")</f>
        <v/>
      </c>
      <c r="AL110" s="66">
        <f t="shared" ref="AL110:AL115" si="27">IF(O110&lt;&gt;"",IF(VALUE(LEFT(O110,1))&gt;=1,1,0),0)</f>
        <v>0</v>
      </c>
      <c r="AM110" s="70" t="str">
        <f t="shared" ref="AM110:AM115" si="28">IF(AL110=1,VALUE(LEFT(O110,1)),"")</f>
        <v/>
      </c>
      <c r="AN110" s="66">
        <f t="shared" ref="AN110:AN115" si="29">IF(Q110&lt;&gt;"",IF(VALUE(LEFT(Q110,1))&gt;=1,1,0),0)</f>
        <v>0</v>
      </c>
      <c r="AO110" s="76" t="str">
        <f t="shared" ref="AO110:AO115" si="30">IF(AN110=1,VALUE(LEFT(Q110,1)),"")</f>
        <v/>
      </c>
      <c r="AP110" s="66">
        <f t="shared" ref="AP110:AP115" si="31">IF(T110&lt;&gt;"",IF(VALUE(LEFT(T110,1))&gt;=1,1,0),0)</f>
        <v>0</v>
      </c>
      <c r="AQ110" s="70" t="str">
        <f t="shared" ref="AQ110:AQ115" si="32">IF(AP110=1,VALUE(LEFT(T110,1)),"")</f>
        <v/>
      </c>
    </row>
    <row r="111" spans="6:43" ht="27.95" customHeight="1" x14ac:dyDescent="0.2">
      <c r="F111" s="121" t="s">
        <v>34</v>
      </c>
      <c r="G111" s="122"/>
      <c r="H111" s="122"/>
      <c r="I111" s="122"/>
      <c r="J111" s="122"/>
      <c r="K111" s="122"/>
      <c r="L111" s="123"/>
      <c r="M111" s="51"/>
      <c r="O111" s="51"/>
      <c r="Q111" s="51"/>
      <c r="R111" s="44"/>
      <c r="T111" s="51"/>
      <c r="AJ111" s="66">
        <f t="shared" ref="AJ111:AJ115" si="33">IF(M111&lt;&gt;"",IF(VALUE(LEFT(M111,1))&gt;=1,1,0),0)</f>
        <v>0</v>
      </c>
      <c r="AK111" s="70" t="str">
        <f t="shared" ref="AK111:AK115" si="34">IF(AJ111=1,VALUE(LEFT(M111,1)),"")</f>
        <v/>
      </c>
      <c r="AL111" s="66">
        <f t="shared" si="27"/>
        <v>0</v>
      </c>
      <c r="AM111" s="70" t="str">
        <f t="shared" si="28"/>
        <v/>
      </c>
      <c r="AN111" s="66">
        <f t="shared" si="29"/>
        <v>0</v>
      </c>
      <c r="AO111" s="76" t="str">
        <f t="shared" si="30"/>
        <v/>
      </c>
      <c r="AP111" s="66">
        <f t="shared" si="31"/>
        <v>0</v>
      </c>
      <c r="AQ111" s="70" t="str">
        <f t="shared" si="32"/>
        <v/>
      </c>
    </row>
    <row r="112" spans="6:43" ht="27.95" customHeight="1" x14ac:dyDescent="0.2">
      <c r="F112" s="121" t="s">
        <v>35</v>
      </c>
      <c r="G112" s="122"/>
      <c r="H112" s="122"/>
      <c r="I112" s="122"/>
      <c r="J112" s="122"/>
      <c r="K112" s="122"/>
      <c r="L112" s="123"/>
      <c r="M112" s="51"/>
      <c r="O112" s="51"/>
      <c r="Q112" s="51"/>
      <c r="R112" s="44"/>
      <c r="T112" s="51"/>
      <c r="AJ112" s="66">
        <f t="shared" si="33"/>
        <v>0</v>
      </c>
      <c r="AK112" s="70" t="str">
        <f t="shared" si="34"/>
        <v/>
      </c>
      <c r="AL112" s="66">
        <f t="shared" si="27"/>
        <v>0</v>
      </c>
      <c r="AM112" s="70" t="str">
        <f t="shared" si="28"/>
        <v/>
      </c>
      <c r="AN112" s="66">
        <f t="shared" si="29"/>
        <v>0</v>
      </c>
      <c r="AO112" s="76" t="str">
        <f t="shared" si="30"/>
        <v/>
      </c>
      <c r="AP112" s="66">
        <f t="shared" si="31"/>
        <v>0</v>
      </c>
      <c r="AQ112" s="70" t="str">
        <f t="shared" si="32"/>
        <v/>
      </c>
    </row>
    <row r="113" spans="6:43" ht="27.95" customHeight="1" x14ac:dyDescent="0.2">
      <c r="F113" s="121" t="s">
        <v>36</v>
      </c>
      <c r="G113" s="122"/>
      <c r="H113" s="122"/>
      <c r="I113" s="122"/>
      <c r="J113" s="122"/>
      <c r="K113" s="122"/>
      <c r="L113" s="123"/>
      <c r="M113" s="51"/>
      <c r="O113" s="51"/>
      <c r="Q113" s="51"/>
      <c r="R113" s="44"/>
      <c r="T113" s="51"/>
      <c r="AJ113" s="66">
        <f t="shared" si="33"/>
        <v>0</v>
      </c>
      <c r="AK113" s="70" t="str">
        <f t="shared" si="34"/>
        <v/>
      </c>
      <c r="AL113" s="66">
        <f t="shared" si="27"/>
        <v>0</v>
      </c>
      <c r="AM113" s="70" t="str">
        <f t="shared" si="28"/>
        <v/>
      </c>
      <c r="AN113" s="66">
        <f t="shared" si="29"/>
        <v>0</v>
      </c>
      <c r="AO113" s="76" t="str">
        <f t="shared" si="30"/>
        <v/>
      </c>
      <c r="AP113" s="66">
        <f t="shared" si="31"/>
        <v>0</v>
      </c>
      <c r="AQ113" s="70" t="str">
        <f t="shared" si="32"/>
        <v/>
      </c>
    </row>
    <row r="114" spans="6:43" ht="27.95" customHeight="1" x14ac:dyDescent="0.2">
      <c r="F114" s="121" t="s">
        <v>37</v>
      </c>
      <c r="G114" s="122"/>
      <c r="H114" s="122"/>
      <c r="I114" s="122"/>
      <c r="J114" s="122"/>
      <c r="K114" s="122"/>
      <c r="L114" s="123"/>
      <c r="M114" s="51"/>
      <c r="O114" s="51"/>
      <c r="Q114" s="51"/>
      <c r="R114" s="44"/>
      <c r="T114" s="51"/>
      <c r="AJ114" s="66">
        <f t="shared" si="33"/>
        <v>0</v>
      </c>
      <c r="AK114" s="70" t="str">
        <f t="shared" si="34"/>
        <v/>
      </c>
      <c r="AL114" s="66">
        <f t="shared" si="27"/>
        <v>0</v>
      </c>
      <c r="AM114" s="70" t="str">
        <f t="shared" si="28"/>
        <v/>
      </c>
      <c r="AN114" s="66">
        <f t="shared" si="29"/>
        <v>0</v>
      </c>
      <c r="AO114" s="76" t="str">
        <f t="shared" si="30"/>
        <v/>
      </c>
      <c r="AP114" s="66">
        <f t="shared" si="31"/>
        <v>0</v>
      </c>
      <c r="AQ114" s="70" t="str">
        <f t="shared" si="32"/>
        <v/>
      </c>
    </row>
    <row r="115" spans="6:43" ht="27.95" customHeight="1" x14ac:dyDescent="0.2">
      <c r="F115" s="124" t="s">
        <v>45</v>
      </c>
      <c r="G115" s="125"/>
      <c r="H115" s="125"/>
      <c r="I115" s="125"/>
      <c r="J115" s="125"/>
      <c r="K115" s="125"/>
      <c r="L115" s="126"/>
      <c r="M115" s="52"/>
      <c r="O115" s="52"/>
      <c r="Q115" s="52"/>
      <c r="R115" s="44"/>
      <c r="T115" s="52"/>
      <c r="AJ115" s="78">
        <f t="shared" si="33"/>
        <v>0</v>
      </c>
      <c r="AK115" s="79" t="str">
        <f t="shared" si="34"/>
        <v/>
      </c>
      <c r="AL115" s="78">
        <f t="shared" si="27"/>
        <v>0</v>
      </c>
      <c r="AM115" s="79" t="str">
        <f t="shared" si="28"/>
        <v/>
      </c>
      <c r="AN115" s="78">
        <f t="shared" si="29"/>
        <v>0</v>
      </c>
      <c r="AO115" s="80" t="str">
        <f t="shared" si="30"/>
        <v/>
      </c>
      <c r="AP115" s="78">
        <f t="shared" si="31"/>
        <v>0</v>
      </c>
      <c r="AQ115" s="79" t="str">
        <f t="shared" si="32"/>
        <v/>
      </c>
    </row>
    <row r="116" spans="6:43" hidden="1" x14ac:dyDescent="0.2">
      <c r="AJ116" s="65"/>
      <c r="AK116" s="71"/>
      <c r="AL116" s="57"/>
      <c r="AM116" s="58"/>
      <c r="AN116" s="57"/>
      <c r="AO116" s="6"/>
      <c r="AP116" s="57"/>
      <c r="AQ116" s="58"/>
    </row>
    <row r="117" spans="6:43" hidden="1" x14ac:dyDescent="0.2">
      <c r="AJ117" s="65"/>
      <c r="AK117" s="71"/>
      <c r="AL117" s="57"/>
      <c r="AM117" s="58"/>
      <c r="AN117" s="57"/>
      <c r="AO117" s="6"/>
      <c r="AP117" s="57"/>
      <c r="AQ117" s="58"/>
    </row>
    <row r="118" spans="6:43" hidden="1" x14ac:dyDescent="0.2">
      <c r="AJ118" s="65"/>
      <c r="AK118" s="71"/>
      <c r="AL118" s="57"/>
      <c r="AM118" s="58"/>
      <c r="AN118" s="57"/>
      <c r="AO118" s="6"/>
      <c r="AP118" s="57"/>
      <c r="AQ118" s="58"/>
    </row>
    <row r="119" spans="6:43" hidden="1" x14ac:dyDescent="0.2">
      <c r="AJ119" s="65"/>
      <c r="AK119" s="71"/>
      <c r="AL119" s="57"/>
      <c r="AM119" s="58"/>
      <c r="AN119" s="57"/>
      <c r="AO119" s="6"/>
      <c r="AP119" s="57"/>
      <c r="AQ119" s="58"/>
    </row>
    <row r="120" spans="6:43" hidden="1" x14ac:dyDescent="0.2">
      <c r="AJ120" s="65"/>
      <c r="AK120" s="71"/>
      <c r="AL120" s="57"/>
      <c r="AM120" s="58"/>
      <c r="AN120" s="57"/>
      <c r="AO120" s="6"/>
      <c r="AP120" s="57"/>
      <c r="AQ120" s="58"/>
    </row>
    <row r="121" spans="6:43" hidden="1" x14ac:dyDescent="0.2">
      <c r="AJ121" s="65"/>
      <c r="AK121" s="71"/>
      <c r="AL121" s="57"/>
      <c r="AM121" s="58"/>
      <c r="AN121" s="57"/>
      <c r="AO121" s="6"/>
      <c r="AP121" s="57"/>
      <c r="AQ121" s="58"/>
    </row>
    <row r="122" spans="6:43" hidden="1" x14ac:dyDescent="0.2">
      <c r="AJ122" s="65"/>
      <c r="AK122" s="71"/>
      <c r="AL122" s="57"/>
      <c r="AM122" s="58"/>
      <c r="AN122" s="57"/>
      <c r="AO122" s="6"/>
      <c r="AP122" s="57"/>
      <c r="AQ122" s="58"/>
    </row>
    <row r="123" spans="6:43" hidden="1" x14ac:dyDescent="0.2">
      <c r="AJ123" s="65"/>
      <c r="AK123" s="71"/>
      <c r="AL123" s="57"/>
      <c r="AM123" s="58"/>
      <c r="AN123" s="57"/>
      <c r="AO123" s="6"/>
      <c r="AP123" s="57"/>
      <c r="AQ123" s="58"/>
    </row>
    <row r="124" spans="6:43" hidden="1" x14ac:dyDescent="0.2">
      <c r="AJ124" s="65"/>
      <c r="AK124" s="71"/>
      <c r="AL124" s="57"/>
      <c r="AM124" s="58"/>
      <c r="AN124" s="57"/>
      <c r="AO124" s="6"/>
      <c r="AP124" s="57"/>
      <c r="AQ124" s="58"/>
    </row>
    <row r="125" spans="6:43" hidden="1" x14ac:dyDescent="0.2">
      <c r="AJ125" s="65"/>
      <c r="AK125" s="71"/>
      <c r="AL125" s="57"/>
      <c r="AM125" s="58"/>
      <c r="AN125" s="57"/>
      <c r="AO125" s="6"/>
      <c r="AP125" s="57"/>
      <c r="AQ125" s="58"/>
    </row>
    <row r="126" spans="6:43" x14ac:dyDescent="0.2">
      <c r="AJ126" s="65">
        <f t="shared" ref="AJ126:AQ126" si="35">SUM(AJ110:AJ115)</f>
        <v>0</v>
      </c>
      <c r="AK126" s="71">
        <f t="shared" si="35"/>
        <v>0</v>
      </c>
      <c r="AL126" s="65">
        <f t="shared" si="35"/>
        <v>0</v>
      </c>
      <c r="AM126" s="71">
        <f t="shared" si="35"/>
        <v>0</v>
      </c>
      <c r="AN126" s="65">
        <f t="shared" si="35"/>
        <v>0</v>
      </c>
      <c r="AO126" s="71">
        <f t="shared" si="35"/>
        <v>0</v>
      </c>
      <c r="AP126" s="65">
        <f t="shared" si="35"/>
        <v>0</v>
      </c>
      <c r="AQ126" s="71">
        <f t="shared" si="35"/>
        <v>0</v>
      </c>
    </row>
    <row r="127" spans="6:43" ht="23.1" customHeight="1" x14ac:dyDescent="0.25">
      <c r="F127" s="27" t="s">
        <v>38</v>
      </c>
      <c r="AJ127" s="66" t="s">
        <v>59</v>
      </c>
      <c r="AK127" s="84">
        <f>IFERROR(ROUND(AK126/AJ126,1),0)</f>
        <v>0</v>
      </c>
      <c r="AL127" s="66" t="s">
        <v>59</v>
      </c>
      <c r="AM127" s="84">
        <f>IFERROR(ROUND(AM126/AL126,1),0)</f>
        <v>0</v>
      </c>
      <c r="AN127" s="66" t="s">
        <v>59</v>
      </c>
      <c r="AO127" s="84">
        <f>IFERROR(ROUND(AO126/AN126,1),0)</f>
        <v>0</v>
      </c>
      <c r="AP127" s="66" t="s">
        <v>59</v>
      </c>
      <c r="AQ127" s="84">
        <f>IFERROR(ROUND(AQ126/AP126,1),0)</f>
        <v>0</v>
      </c>
    </row>
    <row r="128" spans="6:43" s="4" customFormat="1" ht="27.95" customHeight="1" x14ac:dyDescent="0.2">
      <c r="F128" s="30" t="s">
        <v>4</v>
      </c>
      <c r="G128" s="31"/>
      <c r="H128" s="31"/>
      <c r="I128" s="31"/>
      <c r="J128" s="31"/>
      <c r="K128" s="31"/>
      <c r="L128" s="31"/>
      <c r="M128" s="53" t="s">
        <v>46</v>
      </c>
      <c r="N128" s="25"/>
      <c r="O128" s="53" t="s">
        <v>46</v>
      </c>
      <c r="P128" s="25"/>
      <c r="Q128" s="53" t="s">
        <v>46</v>
      </c>
      <c r="R128" s="42"/>
      <c r="S128" s="10"/>
      <c r="T128" s="53" t="s">
        <v>46</v>
      </c>
      <c r="U128" s="10"/>
      <c r="V128" s="10"/>
      <c r="AJ128" s="66"/>
      <c r="AK128" s="70"/>
      <c r="AL128" s="59"/>
      <c r="AM128" s="60"/>
      <c r="AN128" s="59"/>
      <c r="AO128" s="10"/>
      <c r="AP128" s="59"/>
      <c r="AQ128" s="60"/>
    </row>
    <row r="129" spans="6:44" ht="27.95" customHeight="1" x14ac:dyDescent="0.2">
      <c r="F129" s="127" t="s">
        <v>40</v>
      </c>
      <c r="G129" s="128"/>
      <c r="H129" s="128"/>
      <c r="I129" s="128"/>
      <c r="J129" s="128"/>
      <c r="K129" s="128"/>
      <c r="L129" s="129"/>
      <c r="M129" s="51"/>
      <c r="O129" s="51"/>
      <c r="Q129" s="51"/>
      <c r="R129" s="44"/>
      <c r="T129" s="51"/>
      <c r="AJ129" s="66">
        <f t="shared" ref="AJ129" si="36">IF(M129&lt;&gt;"",IF(VALUE(LEFT(M129,1))&gt;=1,1,0),0)</f>
        <v>0</v>
      </c>
      <c r="AK129" s="70" t="str">
        <f t="shared" ref="AK129" si="37">IF(AJ129=1,VALUE(LEFT(M129,1)),"")</f>
        <v/>
      </c>
      <c r="AL129" s="66">
        <f t="shared" ref="AL129:AL134" si="38">IF(O129&lt;&gt;"",IF(VALUE(LEFT(O129,1))&gt;=1,1,0),0)</f>
        <v>0</v>
      </c>
      <c r="AM129" s="70" t="str">
        <f t="shared" ref="AM129:AM134" si="39">IF(AL129=1,VALUE(LEFT(O129,1)),"")</f>
        <v/>
      </c>
      <c r="AN129" s="66">
        <f t="shared" ref="AN129:AN134" si="40">IF(Q129&lt;&gt;"",IF(VALUE(LEFT(Q129,1))&gt;=1,1,0),0)</f>
        <v>0</v>
      </c>
      <c r="AO129" s="76" t="str">
        <f t="shared" ref="AO129:AO134" si="41">IF(AN129=1,VALUE(LEFT(Q129,1)),"")</f>
        <v/>
      </c>
      <c r="AP129" s="66">
        <f t="shared" ref="AP129:AP134" si="42">IF(T129&lt;&gt;"",IF(VALUE(LEFT(T129,1))&gt;=1,1,0),0)</f>
        <v>0</v>
      </c>
      <c r="AQ129" s="70" t="str">
        <f t="shared" ref="AQ129:AQ134" si="43">IF(AP129=1,VALUE(LEFT(T129,1)),"")</f>
        <v/>
      </c>
    </row>
    <row r="130" spans="6:44" ht="27.95" customHeight="1" x14ac:dyDescent="0.2">
      <c r="F130" s="121" t="s">
        <v>39</v>
      </c>
      <c r="G130" s="122"/>
      <c r="H130" s="122"/>
      <c r="I130" s="122"/>
      <c r="J130" s="122"/>
      <c r="K130" s="122"/>
      <c r="L130" s="123"/>
      <c r="M130" s="51"/>
      <c r="O130" s="51"/>
      <c r="Q130" s="51"/>
      <c r="R130" s="44"/>
      <c r="T130" s="51"/>
      <c r="AJ130" s="66">
        <f t="shared" ref="AJ130:AJ134" si="44">IF(M130&lt;&gt;"",IF(VALUE(LEFT(M130,1))&gt;=1,1,0),0)</f>
        <v>0</v>
      </c>
      <c r="AK130" s="70" t="str">
        <f t="shared" ref="AK130:AK134" si="45">IF(AJ130=1,VALUE(LEFT(M130,1)),"")</f>
        <v/>
      </c>
      <c r="AL130" s="66">
        <f t="shared" si="38"/>
        <v>0</v>
      </c>
      <c r="AM130" s="70" t="str">
        <f t="shared" si="39"/>
        <v/>
      </c>
      <c r="AN130" s="66">
        <f t="shared" si="40"/>
        <v>0</v>
      </c>
      <c r="AO130" s="76" t="str">
        <f t="shared" si="41"/>
        <v/>
      </c>
      <c r="AP130" s="66">
        <f t="shared" si="42"/>
        <v>0</v>
      </c>
      <c r="AQ130" s="70" t="str">
        <f t="shared" si="43"/>
        <v/>
      </c>
    </row>
    <row r="131" spans="6:44" ht="27.95" customHeight="1" x14ac:dyDescent="0.2">
      <c r="F131" s="121" t="s">
        <v>41</v>
      </c>
      <c r="G131" s="122"/>
      <c r="H131" s="122"/>
      <c r="I131" s="122"/>
      <c r="J131" s="122"/>
      <c r="K131" s="122"/>
      <c r="L131" s="123"/>
      <c r="M131" s="51"/>
      <c r="O131" s="51"/>
      <c r="Q131" s="51"/>
      <c r="R131" s="44"/>
      <c r="T131" s="51"/>
      <c r="AJ131" s="66">
        <f t="shared" si="44"/>
        <v>0</v>
      </c>
      <c r="AK131" s="70" t="str">
        <f t="shared" si="45"/>
        <v/>
      </c>
      <c r="AL131" s="66">
        <f t="shared" si="38"/>
        <v>0</v>
      </c>
      <c r="AM131" s="70" t="str">
        <f t="shared" si="39"/>
        <v/>
      </c>
      <c r="AN131" s="66">
        <f t="shared" si="40"/>
        <v>0</v>
      </c>
      <c r="AO131" s="76" t="str">
        <f t="shared" si="41"/>
        <v/>
      </c>
      <c r="AP131" s="66">
        <f t="shared" si="42"/>
        <v>0</v>
      </c>
      <c r="AQ131" s="70" t="str">
        <f t="shared" si="43"/>
        <v/>
      </c>
    </row>
    <row r="132" spans="6:44" ht="27.95" customHeight="1" x14ac:dyDescent="0.2">
      <c r="F132" s="121" t="s">
        <v>42</v>
      </c>
      <c r="G132" s="122"/>
      <c r="H132" s="122"/>
      <c r="I132" s="122"/>
      <c r="J132" s="122"/>
      <c r="K132" s="122"/>
      <c r="L132" s="123"/>
      <c r="M132" s="51"/>
      <c r="O132" s="51"/>
      <c r="Q132" s="51"/>
      <c r="R132" s="44"/>
      <c r="T132" s="51"/>
      <c r="AJ132" s="66">
        <f t="shared" si="44"/>
        <v>0</v>
      </c>
      <c r="AK132" s="70" t="str">
        <f t="shared" si="45"/>
        <v/>
      </c>
      <c r="AL132" s="66">
        <f t="shared" si="38"/>
        <v>0</v>
      </c>
      <c r="AM132" s="70" t="str">
        <f t="shared" si="39"/>
        <v/>
      </c>
      <c r="AN132" s="66">
        <f t="shared" si="40"/>
        <v>0</v>
      </c>
      <c r="AO132" s="76" t="str">
        <f t="shared" si="41"/>
        <v/>
      </c>
      <c r="AP132" s="66">
        <f t="shared" si="42"/>
        <v>0</v>
      </c>
      <c r="AQ132" s="70" t="str">
        <f t="shared" si="43"/>
        <v/>
      </c>
    </row>
    <row r="133" spans="6:44" ht="27.95" customHeight="1" x14ac:dyDescent="0.2">
      <c r="F133" s="121" t="s">
        <v>43</v>
      </c>
      <c r="G133" s="122"/>
      <c r="H133" s="122"/>
      <c r="I133" s="122"/>
      <c r="J133" s="122"/>
      <c r="K133" s="122"/>
      <c r="L133" s="123"/>
      <c r="M133" s="51"/>
      <c r="O133" s="51"/>
      <c r="Q133" s="51"/>
      <c r="R133" s="44"/>
      <c r="T133" s="51"/>
      <c r="AJ133" s="66">
        <f t="shared" si="44"/>
        <v>0</v>
      </c>
      <c r="AK133" s="70" t="str">
        <f t="shared" si="45"/>
        <v/>
      </c>
      <c r="AL133" s="66">
        <f t="shared" si="38"/>
        <v>0</v>
      </c>
      <c r="AM133" s="70" t="str">
        <f t="shared" si="39"/>
        <v/>
      </c>
      <c r="AN133" s="66">
        <f t="shared" si="40"/>
        <v>0</v>
      </c>
      <c r="AO133" s="76" t="str">
        <f t="shared" si="41"/>
        <v/>
      </c>
      <c r="AP133" s="66">
        <f t="shared" si="42"/>
        <v>0</v>
      </c>
      <c r="AQ133" s="70" t="str">
        <f t="shared" si="43"/>
        <v/>
      </c>
    </row>
    <row r="134" spans="6:44" ht="27.95" customHeight="1" x14ac:dyDescent="0.2">
      <c r="F134" s="124" t="s">
        <v>44</v>
      </c>
      <c r="G134" s="125"/>
      <c r="H134" s="125"/>
      <c r="I134" s="125"/>
      <c r="J134" s="125"/>
      <c r="K134" s="125"/>
      <c r="L134" s="126"/>
      <c r="M134" s="52"/>
      <c r="O134" s="52"/>
      <c r="Q134" s="52"/>
      <c r="R134" s="44"/>
      <c r="T134" s="52"/>
      <c r="AJ134" s="78">
        <f t="shared" si="44"/>
        <v>0</v>
      </c>
      <c r="AK134" s="79" t="str">
        <f t="shared" si="45"/>
        <v/>
      </c>
      <c r="AL134" s="78">
        <f t="shared" si="38"/>
        <v>0</v>
      </c>
      <c r="AM134" s="79" t="str">
        <f t="shared" si="39"/>
        <v/>
      </c>
      <c r="AN134" s="78">
        <f t="shared" si="40"/>
        <v>0</v>
      </c>
      <c r="AO134" s="80" t="str">
        <f t="shared" si="41"/>
        <v/>
      </c>
      <c r="AP134" s="78">
        <f t="shared" si="42"/>
        <v>0</v>
      </c>
      <c r="AQ134" s="79" t="str">
        <f t="shared" si="43"/>
        <v/>
      </c>
    </row>
    <row r="135" spans="6:44" x14ac:dyDescent="0.2">
      <c r="F135" s="47"/>
      <c r="G135" s="47"/>
      <c r="H135" s="47"/>
      <c r="I135" s="47"/>
      <c r="J135" s="47"/>
      <c r="K135" s="47"/>
      <c r="L135" s="47"/>
      <c r="M135" s="47"/>
      <c r="N135" s="47"/>
      <c r="O135" s="47"/>
      <c r="P135" s="47"/>
      <c r="Q135" s="47"/>
      <c r="R135" s="48"/>
      <c r="S135" s="47"/>
      <c r="T135" s="47"/>
      <c r="AJ135" s="65">
        <f t="shared" ref="AJ135:AQ135" si="46">SUM(AJ129:AJ134)</f>
        <v>0</v>
      </c>
      <c r="AK135" s="71">
        <f t="shared" si="46"/>
        <v>0</v>
      </c>
      <c r="AL135" s="65">
        <f t="shared" si="46"/>
        <v>0</v>
      </c>
      <c r="AM135" s="71">
        <f t="shared" si="46"/>
        <v>0</v>
      </c>
      <c r="AN135" s="65">
        <f t="shared" si="46"/>
        <v>0</v>
      </c>
      <c r="AO135" s="71">
        <f t="shared" si="46"/>
        <v>0</v>
      </c>
      <c r="AP135" s="65">
        <f t="shared" si="46"/>
        <v>0</v>
      </c>
      <c r="AQ135" s="71">
        <f t="shared" si="46"/>
        <v>0</v>
      </c>
    </row>
    <row r="136" spans="6:44" x14ac:dyDescent="0.2">
      <c r="T136" s="116" t="s">
        <v>86</v>
      </c>
      <c r="AJ136" s="72" t="s">
        <v>59</v>
      </c>
      <c r="AK136" s="81">
        <f>IFERROR(ROUND(AK135/AJ135,1),0)</f>
        <v>0</v>
      </c>
      <c r="AL136" s="72" t="s">
        <v>59</v>
      </c>
      <c r="AM136" s="81">
        <f>IFERROR(ROUND(AM135/AL135,1),0)</f>
        <v>0</v>
      </c>
      <c r="AN136" s="72" t="s">
        <v>59</v>
      </c>
      <c r="AO136" s="81">
        <f>IFERROR(ROUND(AO135/AN135,1),0)</f>
        <v>0</v>
      </c>
      <c r="AP136" s="72" t="s">
        <v>59</v>
      </c>
      <c r="AQ136" s="81">
        <f>IFERROR(ROUND(AQ135/AP135,1),0)</f>
        <v>0</v>
      </c>
    </row>
    <row r="137" spans="6:44" x14ac:dyDescent="0.2"/>
    <row r="138" spans="6:44" x14ac:dyDescent="0.2"/>
    <row r="139" spans="6:44" x14ac:dyDescent="0.2">
      <c r="AJ139" s="82"/>
      <c r="AK139" s="82"/>
      <c r="AL139" s="39"/>
      <c r="AM139" s="39"/>
      <c r="AN139" s="39"/>
      <c r="AO139" s="39"/>
      <c r="AP139" s="39"/>
      <c r="AQ139" s="39"/>
      <c r="AR139" s="39"/>
    </row>
    <row r="140" spans="6:44" x14ac:dyDescent="0.2">
      <c r="AJ140" s="83"/>
      <c r="AK140" s="83"/>
      <c r="AL140" s="83"/>
      <c r="AM140" s="83"/>
      <c r="AN140" s="83"/>
      <c r="AO140" s="83"/>
      <c r="AP140" s="83"/>
      <c r="AQ140" s="83"/>
      <c r="AR140" s="39"/>
    </row>
    <row r="141" spans="6:44" x14ac:dyDescent="0.2">
      <c r="AJ141" s="82"/>
      <c r="AK141" s="82"/>
      <c r="AL141" s="82"/>
      <c r="AM141" s="82"/>
      <c r="AN141" s="82"/>
      <c r="AO141" s="82"/>
      <c r="AP141" s="82"/>
      <c r="AQ141" s="82"/>
      <c r="AR141" s="39"/>
    </row>
    <row r="142" spans="6:44" x14ac:dyDescent="0.2">
      <c r="AJ142" s="82"/>
      <c r="AK142" s="82"/>
      <c r="AL142" s="39"/>
      <c r="AM142" s="39"/>
      <c r="AN142" s="39"/>
      <c r="AO142" s="39"/>
      <c r="AP142" s="39"/>
      <c r="AQ142" s="39"/>
      <c r="AR142" s="39"/>
    </row>
    <row r="143" spans="6:44" x14ac:dyDescent="0.2">
      <c r="AJ143" s="82"/>
      <c r="AK143" s="83"/>
      <c r="AL143" s="82"/>
      <c r="AM143" s="83"/>
      <c r="AN143" s="82"/>
      <c r="AO143" s="83"/>
      <c r="AP143" s="82"/>
      <c r="AQ143" s="83"/>
      <c r="AR143" s="39"/>
    </row>
    <row r="144" spans="6:44" x14ac:dyDescent="0.2">
      <c r="AJ144" s="82"/>
      <c r="AK144" s="82"/>
      <c r="AL144" s="39"/>
      <c r="AM144" s="39"/>
      <c r="AN144" s="39"/>
      <c r="AO144" s="39"/>
      <c r="AP144" s="39"/>
      <c r="AQ144" s="39"/>
      <c r="AR144" s="39"/>
    </row>
    <row r="145" spans="36:44" x14ac:dyDescent="0.2">
      <c r="AJ145" s="82"/>
      <c r="AK145" s="82"/>
      <c r="AL145" s="39"/>
      <c r="AM145" s="39"/>
      <c r="AN145" s="39"/>
      <c r="AO145" s="39"/>
      <c r="AP145" s="39"/>
      <c r="AQ145" s="39"/>
      <c r="AR145" s="39"/>
    </row>
    <row r="146" spans="36:44" x14ac:dyDescent="0.2"/>
  </sheetData>
  <sheetProtection sheet="1" objects="1" scenarios="1" selectLockedCells="1"/>
  <mergeCells count="31">
    <mergeCell ref="AJ50:AK50"/>
    <mergeCell ref="AL50:AM50"/>
    <mergeCell ref="AN50:AO50"/>
    <mergeCell ref="AP50:AQ50"/>
    <mergeCell ref="F130:L130"/>
    <mergeCell ref="F77:L77"/>
    <mergeCell ref="F91:L91"/>
    <mergeCell ref="F92:L92"/>
    <mergeCell ref="F110:L110"/>
    <mergeCell ref="F111:L111"/>
    <mergeCell ref="F72:L72"/>
    <mergeCell ref="F73:L73"/>
    <mergeCell ref="F74:L74"/>
    <mergeCell ref="F75:L75"/>
    <mergeCell ref="F76:L76"/>
    <mergeCell ref="F56:L56"/>
    <mergeCell ref="F10:O10"/>
    <mergeCell ref="F131:L131"/>
    <mergeCell ref="F132:L132"/>
    <mergeCell ref="F133:L133"/>
    <mergeCell ref="F134:L134"/>
    <mergeCell ref="F112:L112"/>
    <mergeCell ref="F113:L113"/>
    <mergeCell ref="F114:L114"/>
    <mergeCell ref="F115:L115"/>
    <mergeCell ref="F129:L129"/>
    <mergeCell ref="F55:L55"/>
    <mergeCell ref="I17:M17"/>
    <mergeCell ref="I16:M16"/>
    <mergeCell ref="F53:L53"/>
    <mergeCell ref="F54:L54"/>
  </mergeCells>
  <conditionalFormatting sqref="O53:O56">
    <cfRule type="containsBlanks" dxfId="83" priority="86">
      <formula>LEN(TRIM(O53))=0</formula>
    </cfRule>
  </conditionalFormatting>
  <conditionalFormatting sqref="M53:M56">
    <cfRule type="containsBlanks" dxfId="82" priority="84">
      <formula>LEN(TRIM(M53))=0</formula>
    </cfRule>
  </conditionalFormatting>
  <conditionalFormatting sqref="Q53:Q56">
    <cfRule type="containsBlanks" dxfId="81" priority="83">
      <formula>LEN(TRIM(Q53))=0</formula>
    </cfRule>
  </conditionalFormatting>
  <conditionalFormatting sqref="T53:T56">
    <cfRule type="containsBlanks" dxfId="80" priority="82">
      <formula>LEN(TRIM(T53))=0</formula>
    </cfRule>
  </conditionalFormatting>
  <conditionalFormatting sqref="M72">
    <cfRule type="containsBlanks" dxfId="79" priority="80">
      <formula>LEN(TRIM(M72))=0</formula>
    </cfRule>
  </conditionalFormatting>
  <conditionalFormatting sqref="M73">
    <cfRule type="containsBlanks" dxfId="78" priority="79">
      <formula>LEN(TRIM(M73))=0</formula>
    </cfRule>
  </conditionalFormatting>
  <conditionalFormatting sqref="M74">
    <cfRule type="containsBlanks" dxfId="77" priority="78">
      <formula>LEN(TRIM(M74))=0</formula>
    </cfRule>
  </conditionalFormatting>
  <conditionalFormatting sqref="M75">
    <cfRule type="containsBlanks" dxfId="76" priority="77">
      <formula>LEN(TRIM(M75))=0</formula>
    </cfRule>
  </conditionalFormatting>
  <conditionalFormatting sqref="M76">
    <cfRule type="containsBlanks" dxfId="75" priority="76">
      <formula>LEN(TRIM(M76))=0</formula>
    </cfRule>
  </conditionalFormatting>
  <conditionalFormatting sqref="M77">
    <cfRule type="containsBlanks" dxfId="74" priority="75">
      <formula>LEN(TRIM(M77))=0</formula>
    </cfRule>
  </conditionalFormatting>
  <conditionalFormatting sqref="O72">
    <cfRule type="containsBlanks" dxfId="73" priority="74">
      <formula>LEN(TRIM(O72))=0</formula>
    </cfRule>
  </conditionalFormatting>
  <conditionalFormatting sqref="O73">
    <cfRule type="containsBlanks" dxfId="72" priority="73">
      <formula>LEN(TRIM(O73))=0</formula>
    </cfRule>
  </conditionalFormatting>
  <conditionalFormatting sqref="O74">
    <cfRule type="containsBlanks" dxfId="71" priority="72">
      <formula>LEN(TRIM(O74))=0</formula>
    </cfRule>
  </conditionalFormatting>
  <conditionalFormatting sqref="O75">
    <cfRule type="containsBlanks" dxfId="70" priority="71">
      <formula>LEN(TRIM(O75))=0</formula>
    </cfRule>
  </conditionalFormatting>
  <conditionalFormatting sqref="O76">
    <cfRule type="containsBlanks" dxfId="69" priority="70">
      <formula>LEN(TRIM(O76))=0</formula>
    </cfRule>
  </conditionalFormatting>
  <conditionalFormatting sqref="O77">
    <cfRule type="containsBlanks" dxfId="68" priority="69">
      <formula>LEN(TRIM(O77))=0</formula>
    </cfRule>
  </conditionalFormatting>
  <conditionalFormatting sqref="Q72">
    <cfRule type="containsBlanks" dxfId="67" priority="68">
      <formula>LEN(TRIM(Q72))=0</formula>
    </cfRule>
  </conditionalFormatting>
  <conditionalFormatting sqref="Q73">
    <cfRule type="containsBlanks" dxfId="66" priority="67">
      <formula>LEN(TRIM(Q73))=0</formula>
    </cfRule>
  </conditionalFormatting>
  <conditionalFormatting sqref="Q74">
    <cfRule type="containsBlanks" dxfId="65" priority="66">
      <formula>LEN(TRIM(Q74))=0</formula>
    </cfRule>
  </conditionalFormatting>
  <conditionalFormatting sqref="Q75">
    <cfRule type="containsBlanks" dxfId="64" priority="65">
      <formula>LEN(TRIM(Q75))=0</formula>
    </cfRule>
  </conditionalFormatting>
  <conditionalFormatting sqref="Q76">
    <cfRule type="containsBlanks" dxfId="63" priority="64">
      <formula>LEN(TRIM(Q76))=0</formula>
    </cfRule>
  </conditionalFormatting>
  <conditionalFormatting sqref="Q77">
    <cfRule type="containsBlanks" dxfId="62" priority="63">
      <formula>LEN(TRIM(Q77))=0</formula>
    </cfRule>
  </conditionalFormatting>
  <conditionalFormatting sqref="T72">
    <cfRule type="containsBlanks" dxfId="61" priority="62">
      <formula>LEN(TRIM(T72))=0</formula>
    </cfRule>
  </conditionalFormatting>
  <conditionalFormatting sqref="T73">
    <cfRule type="containsBlanks" dxfId="60" priority="61">
      <formula>LEN(TRIM(T73))=0</formula>
    </cfRule>
  </conditionalFormatting>
  <conditionalFormatting sqref="T74">
    <cfRule type="containsBlanks" dxfId="59" priority="60">
      <formula>LEN(TRIM(T74))=0</formula>
    </cfRule>
  </conditionalFormatting>
  <conditionalFormatting sqref="T75">
    <cfRule type="containsBlanks" dxfId="58" priority="59">
      <formula>LEN(TRIM(T75))=0</formula>
    </cfRule>
  </conditionalFormatting>
  <conditionalFormatting sqref="T76">
    <cfRule type="containsBlanks" dxfId="57" priority="58">
      <formula>LEN(TRIM(T76))=0</formula>
    </cfRule>
  </conditionalFormatting>
  <conditionalFormatting sqref="T77">
    <cfRule type="containsBlanks" dxfId="56" priority="57">
      <formula>LEN(TRIM(T77))=0</formula>
    </cfRule>
  </conditionalFormatting>
  <conditionalFormatting sqref="M91">
    <cfRule type="containsBlanks" dxfId="55" priority="56">
      <formula>LEN(TRIM(M91))=0</formula>
    </cfRule>
  </conditionalFormatting>
  <conditionalFormatting sqref="M92">
    <cfRule type="containsBlanks" dxfId="54" priority="55">
      <formula>LEN(TRIM(M92))=0</formula>
    </cfRule>
  </conditionalFormatting>
  <conditionalFormatting sqref="O91">
    <cfRule type="containsBlanks" dxfId="53" priority="54">
      <formula>LEN(TRIM(O91))=0</formula>
    </cfRule>
  </conditionalFormatting>
  <conditionalFormatting sqref="O92">
    <cfRule type="containsBlanks" dxfId="52" priority="53">
      <formula>LEN(TRIM(O92))=0</formula>
    </cfRule>
  </conditionalFormatting>
  <conditionalFormatting sqref="Q91">
    <cfRule type="containsBlanks" dxfId="51" priority="52">
      <formula>LEN(TRIM(Q91))=0</formula>
    </cfRule>
  </conditionalFormatting>
  <conditionalFormatting sqref="Q92">
    <cfRule type="containsBlanks" dxfId="50" priority="51">
      <formula>LEN(TRIM(Q92))=0</formula>
    </cfRule>
  </conditionalFormatting>
  <conditionalFormatting sqref="T91">
    <cfRule type="containsBlanks" dxfId="49" priority="50">
      <formula>LEN(TRIM(T91))=0</formula>
    </cfRule>
  </conditionalFormatting>
  <conditionalFormatting sqref="T92">
    <cfRule type="containsBlanks" dxfId="48" priority="49">
      <formula>LEN(TRIM(T92))=0</formula>
    </cfRule>
  </conditionalFormatting>
  <conditionalFormatting sqref="M110">
    <cfRule type="containsBlanks" dxfId="47" priority="48">
      <formula>LEN(TRIM(M110))=0</formula>
    </cfRule>
  </conditionalFormatting>
  <conditionalFormatting sqref="M111">
    <cfRule type="containsBlanks" dxfId="46" priority="47">
      <formula>LEN(TRIM(M111))=0</formula>
    </cfRule>
  </conditionalFormatting>
  <conditionalFormatting sqref="M112">
    <cfRule type="containsBlanks" dxfId="45" priority="46">
      <formula>LEN(TRIM(M112))=0</formula>
    </cfRule>
  </conditionalFormatting>
  <conditionalFormatting sqref="M113">
    <cfRule type="containsBlanks" dxfId="44" priority="45">
      <formula>LEN(TRIM(M113))=0</formula>
    </cfRule>
  </conditionalFormatting>
  <conditionalFormatting sqref="M114">
    <cfRule type="containsBlanks" dxfId="43" priority="44">
      <formula>LEN(TRIM(M114))=0</formula>
    </cfRule>
  </conditionalFormatting>
  <conditionalFormatting sqref="M115">
    <cfRule type="containsBlanks" dxfId="42" priority="43">
      <formula>LEN(TRIM(M115))=0</formula>
    </cfRule>
  </conditionalFormatting>
  <conditionalFormatting sqref="O110">
    <cfRule type="containsBlanks" dxfId="41" priority="42">
      <formula>LEN(TRIM(O110))=0</formula>
    </cfRule>
  </conditionalFormatting>
  <conditionalFormatting sqref="O111">
    <cfRule type="containsBlanks" dxfId="40" priority="41">
      <formula>LEN(TRIM(O111))=0</formula>
    </cfRule>
  </conditionalFormatting>
  <conditionalFormatting sqref="O112">
    <cfRule type="containsBlanks" dxfId="39" priority="40">
      <formula>LEN(TRIM(O112))=0</formula>
    </cfRule>
  </conditionalFormatting>
  <conditionalFormatting sqref="O113">
    <cfRule type="containsBlanks" dxfId="38" priority="39">
      <formula>LEN(TRIM(O113))=0</formula>
    </cfRule>
  </conditionalFormatting>
  <conditionalFormatting sqref="O114">
    <cfRule type="containsBlanks" dxfId="37" priority="38">
      <formula>LEN(TRIM(O114))=0</formula>
    </cfRule>
  </conditionalFormatting>
  <conditionalFormatting sqref="O115">
    <cfRule type="containsBlanks" dxfId="36" priority="37">
      <formula>LEN(TRIM(O115))=0</formula>
    </cfRule>
  </conditionalFormatting>
  <conditionalFormatting sqref="Q110">
    <cfRule type="containsBlanks" dxfId="35" priority="36">
      <formula>LEN(TRIM(Q110))=0</formula>
    </cfRule>
  </conditionalFormatting>
  <conditionalFormatting sqref="Q111">
    <cfRule type="containsBlanks" dxfId="34" priority="35">
      <formula>LEN(TRIM(Q111))=0</formula>
    </cfRule>
  </conditionalFormatting>
  <conditionalFormatting sqref="Q112">
    <cfRule type="containsBlanks" dxfId="33" priority="34">
      <formula>LEN(TRIM(Q112))=0</formula>
    </cfRule>
  </conditionalFormatting>
  <conditionalFormatting sqref="Q113">
    <cfRule type="containsBlanks" dxfId="32" priority="33">
      <formula>LEN(TRIM(Q113))=0</formula>
    </cfRule>
  </conditionalFormatting>
  <conditionalFormatting sqref="Q114">
    <cfRule type="containsBlanks" dxfId="31" priority="32">
      <formula>LEN(TRIM(Q114))=0</formula>
    </cfRule>
  </conditionalFormatting>
  <conditionalFormatting sqref="Q115">
    <cfRule type="containsBlanks" dxfId="30" priority="31">
      <formula>LEN(TRIM(Q115))=0</formula>
    </cfRule>
  </conditionalFormatting>
  <conditionalFormatting sqref="T110">
    <cfRule type="containsBlanks" dxfId="29" priority="30">
      <formula>LEN(TRIM(T110))=0</formula>
    </cfRule>
  </conditionalFormatting>
  <conditionalFormatting sqref="T111">
    <cfRule type="containsBlanks" dxfId="28" priority="29">
      <formula>LEN(TRIM(T111))=0</formula>
    </cfRule>
  </conditionalFormatting>
  <conditionalFormatting sqref="T112">
    <cfRule type="containsBlanks" dxfId="27" priority="28">
      <formula>LEN(TRIM(T112))=0</formula>
    </cfRule>
  </conditionalFormatting>
  <conditionalFormatting sqref="T113">
    <cfRule type="containsBlanks" dxfId="26" priority="27">
      <formula>LEN(TRIM(T113))=0</formula>
    </cfRule>
  </conditionalFormatting>
  <conditionalFormatting sqref="T114">
    <cfRule type="containsBlanks" dxfId="25" priority="26">
      <formula>LEN(TRIM(T114))=0</formula>
    </cfRule>
  </conditionalFormatting>
  <conditionalFormatting sqref="T115">
    <cfRule type="containsBlanks" dxfId="24" priority="25">
      <formula>LEN(TRIM(T115))=0</formula>
    </cfRule>
  </conditionalFormatting>
  <conditionalFormatting sqref="M129">
    <cfRule type="containsBlanks" dxfId="23" priority="24">
      <formula>LEN(TRIM(M129))=0</formula>
    </cfRule>
  </conditionalFormatting>
  <conditionalFormatting sqref="M130">
    <cfRule type="containsBlanks" dxfId="22" priority="23">
      <formula>LEN(TRIM(M130))=0</formula>
    </cfRule>
  </conditionalFormatting>
  <conditionalFormatting sqref="M131">
    <cfRule type="containsBlanks" dxfId="21" priority="22">
      <formula>LEN(TRIM(M131))=0</formula>
    </cfRule>
  </conditionalFormatting>
  <conditionalFormatting sqref="M132">
    <cfRule type="containsBlanks" dxfId="20" priority="21">
      <formula>LEN(TRIM(M132))=0</formula>
    </cfRule>
  </conditionalFormatting>
  <conditionalFormatting sqref="M133">
    <cfRule type="containsBlanks" dxfId="19" priority="20">
      <formula>LEN(TRIM(M133))=0</formula>
    </cfRule>
  </conditionalFormatting>
  <conditionalFormatting sqref="M134">
    <cfRule type="containsBlanks" dxfId="18" priority="19">
      <formula>LEN(TRIM(M134))=0</formula>
    </cfRule>
  </conditionalFormatting>
  <conditionalFormatting sqref="O129">
    <cfRule type="containsBlanks" dxfId="17" priority="18">
      <formula>LEN(TRIM(O129))=0</formula>
    </cfRule>
  </conditionalFormatting>
  <conditionalFormatting sqref="O130">
    <cfRule type="containsBlanks" dxfId="16" priority="17">
      <formula>LEN(TRIM(O130))=0</formula>
    </cfRule>
  </conditionalFormatting>
  <conditionalFormatting sqref="O131">
    <cfRule type="containsBlanks" dxfId="15" priority="16">
      <formula>LEN(TRIM(O131))=0</formula>
    </cfRule>
  </conditionalFormatting>
  <conditionalFormatting sqref="O132">
    <cfRule type="containsBlanks" dxfId="14" priority="15">
      <formula>LEN(TRIM(O132))=0</formula>
    </cfRule>
  </conditionalFormatting>
  <conditionalFormatting sqref="O133">
    <cfRule type="containsBlanks" dxfId="13" priority="14">
      <formula>LEN(TRIM(O133))=0</formula>
    </cfRule>
  </conditionalFormatting>
  <conditionalFormatting sqref="O134">
    <cfRule type="containsBlanks" dxfId="12" priority="13">
      <formula>LEN(TRIM(O134))=0</formula>
    </cfRule>
  </conditionalFormatting>
  <conditionalFormatting sqref="Q129">
    <cfRule type="containsBlanks" dxfId="11" priority="12">
      <formula>LEN(TRIM(Q129))=0</formula>
    </cfRule>
  </conditionalFormatting>
  <conditionalFormatting sqref="Q130">
    <cfRule type="containsBlanks" dxfId="10" priority="11">
      <formula>LEN(TRIM(Q130))=0</formula>
    </cfRule>
  </conditionalFormatting>
  <conditionalFormatting sqref="Q131">
    <cfRule type="containsBlanks" dxfId="9" priority="10">
      <formula>LEN(TRIM(Q131))=0</formula>
    </cfRule>
  </conditionalFormatting>
  <conditionalFormatting sqref="Q132">
    <cfRule type="containsBlanks" dxfId="8" priority="9">
      <formula>LEN(TRIM(Q132))=0</formula>
    </cfRule>
  </conditionalFormatting>
  <conditionalFormatting sqref="Q133">
    <cfRule type="containsBlanks" dxfId="7" priority="8">
      <formula>LEN(TRIM(Q133))=0</formula>
    </cfRule>
  </conditionalFormatting>
  <conditionalFormatting sqref="Q134">
    <cfRule type="containsBlanks" dxfId="6" priority="7">
      <formula>LEN(TRIM(Q134))=0</formula>
    </cfRule>
  </conditionalFormatting>
  <conditionalFormatting sqref="T129">
    <cfRule type="containsBlanks" dxfId="5" priority="6">
      <formula>LEN(TRIM(T129))=0</formula>
    </cfRule>
  </conditionalFormatting>
  <conditionalFormatting sqref="T130">
    <cfRule type="containsBlanks" dxfId="4" priority="5">
      <formula>LEN(TRIM(T130))=0</formula>
    </cfRule>
  </conditionalFormatting>
  <conditionalFormatting sqref="T131">
    <cfRule type="containsBlanks" dxfId="3" priority="4">
      <formula>LEN(TRIM(T131))=0</formula>
    </cfRule>
  </conditionalFormatting>
  <conditionalFormatting sqref="T132">
    <cfRule type="containsBlanks" dxfId="2" priority="3">
      <formula>LEN(TRIM(T132))=0</formula>
    </cfRule>
  </conditionalFormatting>
  <conditionalFormatting sqref="T133">
    <cfRule type="containsBlanks" dxfId="1" priority="2">
      <formula>LEN(TRIM(T133))=0</formula>
    </cfRule>
  </conditionalFormatting>
  <conditionalFormatting sqref="T134">
    <cfRule type="containsBlanks" dxfId="0" priority="1">
      <formula>LEN(TRIM(T134))=0</formula>
    </cfRule>
  </conditionalFormatting>
  <dataValidations count="5">
    <dataValidation type="date" allowBlank="1" showInputMessage="1" showErrorMessage="1" sqref="M18:N18 P18">
      <formula1>43101</formula1>
      <formula2>55153</formula2>
    </dataValidation>
    <dataValidation type="list" allowBlank="1" showInputMessage="1" showErrorMessage="1" sqref="T57 U53:U57 M57 O57 Q57:R57">
      <formula1>n_scale</formula1>
    </dataValidation>
    <dataValidation type="list" allowBlank="1" showInputMessage="1" showErrorMessage="1" prompt="Bitte wählen Sie" sqref="O72:O77 M53:M56 T53:T56 M72:M77 R91:R92 T72:T77 Q110:R115 O110:O115 Q53:R56 M110:M115 O129:O134 T110:T115 M129:M134 T129:T134 O53:O56 Q72:R77 Q129:R134">
      <formula1>n_scale</formula1>
    </dataValidation>
    <dataValidation type="list" allowBlank="1" showInputMessage="1" showErrorMessage="1" prompt="Bitte wählen Sie" sqref="M91:M92 O91:O92 Q91:Q92 T91:T92">
      <formula1>n_scale2</formula1>
    </dataValidation>
    <dataValidation type="date" allowBlank="1" showInputMessage="1" showErrorMessage="1" sqref="M51 O51 Q51 T51">
      <formula1>36526</formula1>
      <formula2>47848</formula2>
    </dataValidation>
  </dataValidations>
  <pageMargins left="0.70866141732283472" right="0.47244094488188981" top="0.78740157480314965" bottom="0.78740157480314965"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showRowColHeaders="0" topLeftCell="E1" zoomScaleNormal="100" workbookViewId="0">
      <pane ySplit="10" topLeftCell="A32" activePane="bottomLeft" state="frozen"/>
      <selection activeCell="E1" sqref="E1"/>
      <selection pane="bottomLeft" activeCell="H52" sqref="H52"/>
    </sheetView>
  </sheetViews>
  <sheetFormatPr baseColWidth="10" defaultColWidth="11.42578125" defaultRowHeight="12.75" zeroHeight="1" x14ac:dyDescent="0.2"/>
  <cols>
    <col min="1" max="4" width="2.140625" hidden="1" customWidth="1"/>
    <col min="5" max="5" width="2.7109375" customWidth="1"/>
    <col min="6" max="9" width="11.42578125" customWidth="1"/>
    <col min="10" max="10" width="9.42578125" customWidth="1"/>
    <col min="11" max="14" width="10.7109375" customWidth="1"/>
    <col min="15" max="15" width="1.7109375" customWidth="1"/>
    <col min="16" max="26" width="5.7109375" customWidth="1"/>
  </cols>
  <sheetData>
    <row r="1" spans="6:14" ht="24" customHeight="1" x14ac:dyDescent="0.2">
      <c r="F1" s="85" t="s">
        <v>61</v>
      </c>
      <c r="G1" s="2"/>
      <c r="H1" s="2"/>
      <c r="I1" s="2"/>
      <c r="J1" s="2"/>
      <c r="K1" s="2"/>
      <c r="L1" s="2"/>
      <c r="M1" s="2"/>
      <c r="N1" s="2"/>
    </row>
    <row r="2" spans="6:14" ht="21" customHeight="1" x14ac:dyDescent="0.2">
      <c r="F2" s="26" t="s">
        <v>5</v>
      </c>
      <c r="G2" s="3"/>
      <c r="H2" s="3"/>
      <c r="I2" s="3"/>
      <c r="J2" s="3"/>
      <c r="K2" s="3"/>
      <c r="L2" s="3"/>
      <c r="M2" s="3"/>
      <c r="N2" s="3"/>
    </row>
    <row r="3" spans="6:14" x14ac:dyDescent="0.2">
      <c r="F3" s="5"/>
      <c r="G3" s="6"/>
      <c r="H3" s="6"/>
      <c r="I3" s="6"/>
      <c r="J3" s="6"/>
      <c r="K3" s="6"/>
      <c r="L3" s="6"/>
      <c r="M3" s="6"/>
      <c r="N3" s="6"/>
    </row>
    <row r="4" spans="6:14" ht="15" customHeight="1" x14ac:dyDescent="0.2">
      <c r="F4" s="7" t="s">
        <v>18</v>
      </c>
      <c r="G4" s="6"/>
      <c r="H4" s="6"/>
      <c r="I4" s="6"/>
      <c r="J4" s="6"/>
      <c r="K4" s="6"/>
      <c r="L4" s="6"/>
      <c r="M4" s="117" t="s">
        <v>62</v>
      </c>
      <c r="N4" s="6"/>
    </row>
    <row r="5" spans="6:14" ht="15" customHeight="1" x14ac:dyDescent="0.2">
      <c r="F5" s="7" t="s">
        <v>6</v>
      </c>
      <c r="G5" s="6"/>
      <c r="H5" s="6"/>
      <c r="I5" s="6"/>
      <c r="J5" s="6"/>
      <c r="K5" s="6"/>
      <c r="L5" s="6"/>
      <c r="M5" s="117" t="s">
        <v>63</v>
      </c>
      <c r="N5" s="6"/>
    </row>
    <row r="6" spans="6:14" ht="6" customHeight="1" x14ac:dyDescent="0.2">
      <c r="F6" s="8"/>
      <c r="G6" s="9"/>
      <c r="H6" s="9"/>
      <c r="I6" s="9"/>
      <c r="J6" s="9"/>
      <c r="K6" s="9"/>
      <c r="L6" s="9"/>
      <c r="M6" s="9"/>
      <c r="N6" s="9"/>
    </row>
    <row r="7" spans="6:14" hidden="1" x14ac:dyDescent="0.2"/>
    <row r="8" spans="6:14" hidden="1" x14ac:dyDescent="0.2"/>
    <row r="9" spans="6:14" hidden="1" x14ac:dyDescent="0.2"/>
    <row r="10" spans="6:14" ht="8.1" customHeight="1" x14ac:dyDescent="0.2"/>
    <row r="11" spans="6:14" x14ac:dyDescent="0.2"/>
    <row r="12" spans="6:14" x14ac:dyDescent="0.2">
      <c r="F12" s="104" t="s">
        <v>1</v>
      </c>
      <c r="G12" s="105"/>
      <c r="H12" s="105"/>
      <c r="I12" s="105">
        <f>Erfassung!I16</f>
        <v>0</v>
      </c>
      <c r="J12" s="105"/>
      <c r="K12" s="105"/>
      <c r="L12" s="105"/>
      <c r="M12" s="105"/>
      <c r="N12" s="105"/>
    </row>
    <row r="13" spans="6:14" x14ac:dyDescent="0.2">
      <c r="F13" s="104" t="s">
        <v>2</v>
      </c>
      <c r="G13" s="105"/>
      <c r="H13" s="105"/>
      <c r="I13" s="105">
        <f>Erfassung!I17</f>
        <v>0</v>
      </c>
      <c r="J13" s="105"/>
      <c r="K13" s="105"/>
      <c r="L13" s="105"/>
      <c r="M13" s="105"/>
      <c r="N13" s="105"/>
    </row>
    <row r="14" spans="6:14" ht="18" customHeight="1" x14ac:dyDescent="0.2"/>
    <row r="15" spans="6:14" hidden="1" x14ac:dyDescent="0.2"/>
    <row r="16" spans="6:14" hidden="1" x14ac:dyDescent="0.2"/>
    <row r="17" spans="6:14" hidden="1" x14ac:dyDescent="0.2"/>
    <row r="18" spans="6:14" hidden="1" x14ac:dyDescent="0.2"/>
    <row r="19" spans="6:14" hidden="1" x14ac:dyDescent="0.2"/>
    <row r="20" spans="6:14" hidden="1" x14ac:dyDescent="0.2"/>
    <row r="21" spans="6:14" hidden="1" x14ac:dyDescent="0.2"/>
    <row r="22" spans="6:14" x14ac:dyDescent="0.2">
      <c r="F22" s="92"/>
      <c r="G22" s="93"/>
      <c r="H22" s="93"/>
      <c r="I22" s="93"/>
      <c r="J22" s="93"/>
      <c r="K22" s="146" t="s">
        <v>69</v>
      </c>
      <c r="L22" s="146"/>
      <c r="M22" s="146"/>
      <c r="N22" s="147"/>
    </row>
    <row r="23" spans="6:14" ht="18.75" customHeight="1" x14ac:dyDescent="0.2">
      <c r="F23" s="94"/>
      <c r="G23" s="89"/>
      <c r="H23" s="89"/>
      <c r="I23" s="89"/>
      <c r="J23" s="89"/>
      <c r="K23" s="90">
        <f>IF(Erfassung!M51&lt;&gt;"",Erfassung!M51,"")</f>
        <v>43167</v>
      </c>
      <c r="L23" s="90">
        <f>IF(Erfassung!O51&lt;&gt;"",Erfassung!O51,"")</f>
        <v>43173</v>
      </c>
      <c r="M23" s="90">
        <f>IF(Erfassung!Q51&lt;&gt;"",Erfassung!Q51,"")</f>
        <v>43179</v>
      </c>
      <c r="N23" s="90" t="str">
        <f>IF(Erfassung!T51&lt;&gt;"",Erfassung!T51,"")</f>
        <v/>
      </c>
    </row>
    <row r="24" spans="6:14" ht="3.95" customHeight="1" x14ac:dyDescent="0.2">
      <c r="F24" s="95"/>
      <c r="G24" s="6"/>
      <c r="H24" s="6"/>
      <c r="I24" s="6"/>
      <c r="J24" s="6"/>
      <c r="K24" s="91"/>
      <c r="L24" s="91"/>
      <c r="M24" s="91"/>
      <c r="N24" s="91"/>
    </row>
    <row r="25" spans="6:14" x14ac:dyDescent="0.2">
      <c r="F25" s="96" t="s">
        <v>64</v>
      </c>
      <c r="G25" s="97"/>
      <c r="H25" s="97"/>
      <c r="I25" s="97"/>
      <c r="J25" s="97"/>
      <c r="K25" s="102">
        <f>Erfassung!AK70</f>
        <v>0</v>
      </c>
      <c r="L25" s="102">
        <f>Erfassung!AM70</f>
        <v>0</v>
      </c>
      <c r="M25" s="102">
        <f>Erfassung!AO70</f>
        <v>0</v>
      </c>
      <c r="N25" s="102">
        <f>Erfassung!AQ70</f>
        <v>0</v>
      </c>
    </row>
    <row r="26" spans="6:14" x14ac:dyDescent="0.2">
      <c r="F26" s="98" t="s">
        <v>65</v>
      </c>
      <c r="G26" s="99"/>
      <c r="H26" s="99"/>
      <c r="I26" s="99"/>
      <c r="J26" s="99"/>
      <c r="K26" s="102">
        <f>Erfassung!AK89</f>
        <v>0</v>
      </c>
      <c r="L26" s="102">
        <f>Erfassung!AM89</f>
        <v>0</v>
      </c>
      <c r="M26" s="102">
        <f>Erfassung!AO89</f>
        <v>0</v>
      </c>
      <c r="N26" s="102">
        <f>Erfassung!AQ89</f>
        <v>0</v>
      </c>
    </row>
    <row r="27" spans="6:14" x14ac:dyDescent="0.2">
      <c r="F27" s="98" t="s">
        <v>66</v>
      </c>
      <c r="G27" s="99"/>
      <c r="H27" s="99"/>
      <c r="I27" s="99"/>
      <c r="J27" s="99"/>
      <c r="K27" s="102">
        <f>Erfassung!AK108</f>
        <v>0</v>
      </c>
      <c r="L27" s="102">
        <f>Erfassung!AM108</f>
        <v>0</v>
      </c>
      <c r="M27" s="102">
        <f>Erfassung!AO108</f>
        <v>0</v>
      </c>
      <c r="N27" s="102">
        <f>Erfassung!AQ108</f>
        <v>0</v>
      </c>
    </row>
    <row r="28" spans="6:14" x14ac:dyDescent="0.2">
      <c r="F28" s="98" t="s">
        <v>67</v>
      </c>
      <c r="G28" s="99"/>
      <c r="H28" s="99"/>
      <c r="I28" s="99"/>
      <c r="J28" s="99"/>
      <c r="K28" s="102">
        <f>Erfassung!AK127</f>
        <v>0</v>
      </c>
      <c r="L28" s="102">
        <f>Erfassung!AM127</f>
        <v>0</v>
      </c>
      <c r="M28" s="102">
        <f>Erfassung!AO127</f>
        <v>0</v>
      </c>
      <c r="N28" s="102">
        <f>Erfassung!AQ127</f>
        <v>0</v>
      </c>
    </row>
    <row r="29" spans="6:14" x14ac:dyDescent="0.2">
      <c r="F29" s="98" t="s">
        <v>68</v>
      </c>
      <c r="G29" s="99"/>
      <c r="H29" s="99"/>
      <c r="I29" s="99"/>
      <c r="J29" s="99"/>
      <c r="K29" s="102">
        <f>Erfassung!AK136</f>
        <v>0</v>
      </c>
      <c r="L29" s="102">
        <f>Erfassung!AM136</f>
        <v>0</v>
      </c>
      <c r="M29" s="102">
        <f>Erfassung!AO136</f>
        <v>0</v>
      </c>
      <c r="N29" s="102">
        <f>Erfassung!AQ136</f>
        <v>0</v>
      </c>
    </row>
    <row r="30" spans="6:14" ht="6" customHeight="1" x14ac:dyDescent="0.2">
      <c r="F30" s="112"/>
      <c r="G30" s="86"/>
      <c r="H30" s="86"/>
      <c r="I30" s="86"/>
      <c r="J30" s="86"/>
      <c r="K30" s="115"/>
      <c r="L30" s="115"/>
      <c r="M30" s="115"/>
      <c r="N30" s="114"/>
    </row>
    <row r="31" spans="6:14" x14ac:dyDescent="0.2"/>
    <row r="32" spans="6:14"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6:14" hidden="1" x14ac:dyDescent="0.2"/>
    <row r="50" spans="6:14" ht="18" customHeight="1" x14ac:dyDescent="0.2">
      <c r="F50" s="106" t="str">
        <f>"Ressourcen und Hilfebedarfe zum " &amp; TEXT(H52,"TT.MM.JJJJ")</f>
        <v>Ressourcen und Hilfebedarfe zum 14.03.2018</v>
      </c>
      <c r="G50" s="107"/>
      <c r="H50" s="107"/>
      <c r="I50" s="107"/>
      <c r="J50" s="107"/>
      <c r="K50" s="107"/>
      <c r="L50" s="107"/>
      <c r="M50" s="107"/>
      <c r="N50" s="107"/>
    </row>
    <row r="51" spans="6:14" x14ac:dyDescent="0.2"/>
    <row r="52" spans="6:14" s="4" customFormat="1" x14ac:dyDescent="0.2">
      <c r="F52" t="s">
        <v>81</v>
      </c>
      <c r="G52"/>
      <c r="H52" s="113">
        <v>43173</v>
      </c>
      <c r="N52" s="103"/>
    </row>
    <row r="53" spans="6:14" ht="11.25" customHeight="1" x14ac:dyDescent="0.2">
      <c r="N53" s="103" t="s">
        <v>85</v>
      </c>
    </row>
    <row r="54" spans="6:14" x14ac:dyDescent="0.2"/>
    <row r="55" spans="6:14" x14ac:dyDescent="0.2"/>
    <row r="56" spans="6:14" x14ac:dyDescent="0.2">
      <c r="G56" s="62" t="s">
        <v>70</v>
      </c>
      <c r="H56" s="62" t="s">
        <v>71</v>
      </c>
      <c r="I56" s="62" t="s">
        <v>72</v>
      </c>
      <c r="J56" s="62" t="s">
        <v>73</v>
      </c>
      <c r="K56" s="62" t="s">
        <v>74</v>
      </c>
    </row>
    <row r="57" spans="6:14" ht="12.75" customHeight="1" x14ac:dyDescent="0.2">
      <c r="G57" s="100" t="str">
        <f>F25</f>
        <v>Aktivitäten im Zusammenhang mit Haushalt und Alltag</v>
      </c>
      <c r="H57" s="100" t="str">
        <f>F26</f>
        <v>Annahme von Unterstützung bei weiterem, speziellem Hilfebedarf</v>
      </c>
      <c r="I57" s="100" t="str">
        <f>F27</f>
        <v>Soziale Unterstützung</v>
      </c>
      <c r="J57" s="100" t="str">
        <f>F28</f>
        <v>Fürsorge für das Kind</v>
      </c>
      <c r="K57" s="100" t="str">
        <f>F29</f>
        <v>Interaktion zwischen Hauptbezugsperson und Kind</v>
      </c>
    </row>
    <row r="58" spans="6:14" x14ac:dyDescent="0.2"/>
    <row r="59" spans="6:14" x14ac:dyDescent="0.2">
      <c r="G59" s="101">
        <f>HLOOKUP($H$52,$K$23:$N$29,3,0)</f>
        <v>0</v>
      </c>
      <c r="H59" s="101">
        <f>HLOOKUP($H$52,$K$23:$N$29,4,0)</f>
        <v>0</v>
      </c>
      <c r="I59" s="101">
        <f>HLOOKUP($H$52,$K$23:$N$29,5,0)</f>
        <v>0</v>
      </c>
      <c r="J59" s="101">
        <f>HLOOKUP($H$52,$K$23:$N$29,6,0)</f>
        <v>0</v>
      </c>
      <c r="K59" s="101">
        <f>HLOOKUP($H$52,$K$23:$N$29,7,0)</f>
        <v>0</v>
      </c>
    </row>
    <row r="60" spans="6:14" x14ac:dyDescent="0.2"/>
    <row r="61" spans="6:14" x14ac:dyDescent="0.2"/>
    <row r="62" spans="6:14" x14ac:dyDescent="0.2"/>
    <row r="63" spans="6:14" x14ac:dyDescent="0.2"/>
    <row r="64" spans="6:1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6:14" hidden="1" x14ac:dyDescent="0.2"/>
    <row r="98" spans="6:14" hidden="1" x14ac:dyDescent="0.2"/>
    <row r="99" spans="6:14" ht="26.25" customHeight="1" x14ac:dyDescent="0.2"/>
    <row r="100" spans="6:14" s="4" customFormat="1" ht="18" customHeight="1" x14ac:dyDescent="0.2">
      <c r="F100" s="106" t="str">
        <f>"Ressourcen und Hilfebedarfe im zeitlichen Vergleich"</f>
        <v>Ressourcen und Hilfebedarfe im zeitlichen Vergleich</v>
      </c>
      <c r="G100" s="107"/>
      <c r="H100" s="107"/>
      <c r="I100" s="107"/>
      <c r="J100" s="107"/>
      <c r="K100" s="107"/>
      <c r="L100" s="107"/>
      <c r="M100" s="107"/>
      <c r="N100" s="107"/>
    </row>
    <row r="101" spans="6:14" x14ac:dyDescent="0.2"/>
    <row r="102" spans="6:14" x14ac:dyDescent="0.2">
      <c r="F102" t="s">
        <v>80</v>
      </c>
      <c r="H102" s="148" t="s">
        <v>65</v>
      </c>
      <c r="I102" s="149"/>
      <c r="J102" s="149"/>
      <c r="K102" s="149"/>
      <c r="L102" s="149"/>
      <c r="M102" s="150"/>
    </row>
    <row r="103" spans="6:14" x14ac:dyDescent="0.2">
      <c r="N103" s="103"/>
    </row>
    <row r="104" spans="6:14" x14ac:dyDescent="0.2">
      <c r="N104" s="103" t="s">
        <v>75</v>
      </c>
    </row>
    <row r="105" spans="6:14" x14ac:dyDescent="0.2"/>
    <row r="106" spans="6:14" x14ac:dyDescent="0.2"/>
    <row r="107" spans="6:14" x14ac:dyDescent="0.2"/>
    <row r="108" spans="6:14" x14ac:dyDescent="0.2"/>
    <row r="109" spans="6:14" x14ac:dyDescent="0.2">
      <c r="H109" s="108"/>
      <c r="I109" s="109" t="s">
        <v>76</v>
      </c>
      <c r="J109" s="109" t="s">
        <v>77</v>
      </c>
      <c r="K109" s="109" t="s">
        <v>78</v>
      </c>
      <c r="L109" s="109" t="s">
        <v>79</v>
      </c>
    </row>
    <row r="110" spans="6:14" x14ac:dyDescent="0.2">
      <c r="H110" s="108"/>
      <c r="I110" s="110">
        <f>K23</f>
        <v>43167</v>
      </c>
      <c r="J110" s="110">
        <f>L23</f>
        <v>43173</v>
      </c>
      <c r="K110" s="110">
        <f>M23</f>
        <v>43179</v>
      </c>
      <c r="L110" s="110" t="str">
        <f>N23</f>
        <v/>
      </c>
    </row>
    <row r="111" spans="6:14" x14ac:dyDescent="0.2">
      <c r="H111" s="108" t="str">
        <f>H102</f>
        <v>Annahme von Unterstützung bei weiterem, speziellem Hilfebedarf</v>
      </c>
      <c r="I111" s="111" t="str">
        <f>IF(VLOOKUP($H$102,$F$25:$N$29,6,0)&lt;&gt;0,VLOOKUP($H$102,$F$25:$N$29,6,0),"")</f>
        <v/>
      </c>
      <c r="J111" s="111" t="str">
        <f>IF(VLOOKUP($H$102,$F$25:$N$29,7,0)&lt;&gt;0,VLOOKUP($H$102,$F$25:$N$29,7,0),"")</f>
        <v/>
      </c>
      <c r="K111" s="111" t="str">
        <f>IF(VLOOKUP($H$102,$F$25:$N$29,8,0)&lt;&gt;0,VLOOKUP($H$102,$F$25:$N$29,8,0),"")</f>
        <v/>
      </c>
      <c r="L111" s="111" t="str">
        <f>IF(VLOOKUP($H$102,$F$25:$N$29,9,0)&lt;&gt;0,VLOOKUP($H$102,$F$25:$N$29,9,0),"")</f>
        <v/>
      </c>
    </row>
    <row r="112" spans="6:14"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sheetData>
  <sheetProtection sheet="1" objects="1" scenarios="1" selectLockedCells="1"/>
  <mergeCells count="2">
    <mergeCell ref="K22:N22"/>
    <mergeCell ref="H102:M102"/>
  </mergeCells>
  <dataValidations count="2">
    <dataValidation type="list" allowBlank="1" showInputMessage="1" showErrorMessage="1" sqref="H52">
      <formula1>n_datum</formula1>
    </dataValidation>
    <dataValidation type="list" allowBlank="1" showInputMessage="1" showErrorMessage="1" sqref="H102">
      <formula1>n_ressource</formula1>
    </dataValidation>
  </dataValidations>
  <pageMargins left="0.47244094488188981" right="0.31496062992125984" top="0.78740157480314965" bottom="0.78740157480314965" header="0.31496062992125984" footer="0.31496062992125984"/>
  <pageSetup scale="98" fitToHeight="2" orientation="portrait" r:id="rId1"/>
  <headerFooter>
    <oddFooter>&amp;L&amp;G</oddFooter>
  </headerFooter>
  <rowBreaks count="1" manualBreakCount="1">
    <brk id="99"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workbookViewId="0">
      <selection activeCell="D9" sqref="D9"/>
    </sheetView>
  </sheetViews>
  <sheetFormatPr baseColWidth="10" defaultRowHeight="12.75" x14ac:dyDescent="0.2"/>
  <cols>
    <col min="1" max="1" width="2.7109375" customWidth="1"/>
    <col min="2" max="2" width="26.140625" customWidth="1"/>
    <col min="4" max="4" width="25" customWidth="1"/>
  </cols>
  <sheetData>
    <row r="1" spans="1:26" ht="15" x14ac:dyDescent="0.25">
      <c r="A1" s="12"/>
      <c r="B1" s="13" t="s">
        <v>9</v>
      </c>
      <c r="C1" s="12"/>
      <c r="D1" s="12"/>
      <c r="E1" s="12"/>
      <c r="F1" s="12"/>
      <c r="G1" s="12"/>
      <c r="H1" s="12"/>
      <c r="I1" s="12"/>
      <c r="J1" s="12"/>
      <c r="K1" s="12"/>
      <c r="L1" s="12"/>
      <c r="M1" s="12"/>
      <c r="N1" s="12"/>
      <c r="O1" s="12"/>
      <c r="P1" s="12"/>
      <c r="Q1" s="12"/>
      <c r="R1" s="12"/>
      <c r="S1" s="12"/>
      <c r="T1" s="12"/>
      <c r="U1" s="12"/>
      <c r="V1" s="12"/>
      <c r="W1" s="12"/>
      <c r="X1" s="12"/>
      <c r="Y1" s="12"/>
      <c r="Z1" s="12"/>
    </row>
    <row r="2" spans="1:26" x14ac:dyDescent="0.2">
      <c r="A2" s="12"/>
      <c r="B2" s="12"/>
      <c r="C2" s="12"/>
      <c r="D2" s="12"/>
      <c r="E2" s="12"/>
      <c r="F2" s="12"/>
      <c r="G2" s="12"/>
      <c r="H2" s="12"/>
      <c r="I2" s="12"/>
      <c r="J2" s="12"/>
      <c r="K2" s="12"/>
      <c r="L2" s="12"/>
      <c r="M2" s="12"/>
      <c r="N2" s="12"/>
      <c r="O2" s="12"/>
      <c r="P2" s="12"/>
      <c r="Q2" s="12"/>
      <c r="R2" s="12"/>
      <c r="S2" s="12"/>
      <c r="T2" s="12"/>
      <c r="U2" s="12"/>
      <c r="V2" s="12"/>
      <c r="W2" s="12"/>
      <c r="X2" s="12"/>
      <c r="Y2" s="12"/>
      <c r="Z2" s="12"/>
    </row>
    <row r="3" spans="1:26" x14ac:dyDescent="0.2">
      <c r="A3" s="12"/>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
      <c r="A4" s="12"/>
      <c r="B4" s="14" t="s">
        <v>10</v>
      </c>
      <c r="C4" s="12"/>
      <c r="D4" s="14" t="s">
        <v>47</v>
      </c>
      <c r="E4" s="12"/>
      <c r="F4" s="12"/>
      <c r="G4" s="12"/>
      <c r="H4" s="12"/>
      <c r="I4" s="12"/>
      <c r="J4" s="12"/>
      <c r="K4" s="12"/>
      <c r="L4" s="12"/>
      <c r="M4" s="12"/>
      <c r="N4" s="12"/>
      <c r="O4" s="12"/>
      <c r="P4" s="12"/>
      <c r="Q4" s="12"/>
      <c r="R4" s="12"/>
      <c r="S4" s="12"/>
      <c r="T4" s="12"/>
      <c r="U4" s="12"/>
      <c r="V4" s="12"/>
      <c r="W4" s="12"/>
      <c r="X4" s="12"/>
      <c r="Y4" s="12"/>
      <c r="Z4" s="12"/>
    </row>
    <row r="5" spans="1:26" x14ac:dyDescent="0.2">
      <c r="A5" s="12"/>
      <c r="B5" s="15" t="s">
        <v>11</v>
      </c>
      <c r="C5" s="12"/>
      <c r="D5" s="15" t="s">
        <v>48</v>
      </c>
      <c r="E5" s="12"/>
      <c r="F5" s="12"/>
      <c r="G5" s="12"/>
      <c r="H5" s="12"/>
      <c r="I5" s="12"/>
      <c r="J5" s="12"/>
      <c r="K5" s="12"/>
      <c r="L5" s="12"/>
      <c r="M5" s="12"/>
      <c r="N5" s="12"/>
      <c r="O5" s="12"/>
      <c r="P5" s="12"/>
      <c r="Q5" s="12"/>
      <c r="R5" s="12"/>
      <c r="S5" s="12"/>
      <c r="T5" s="12"/>
      <c r="U5" s="12"/>
      <c r="V5" s="12"/>
      <c r="W5" s="12"/>
      <c r="X5" s="12"/>
      <c r="Y5" s="12"/>
      <c r="Z5" s="12"/>
    </row>
    <row r="6" spans="1:26" x14ac:dyDescent="0.2">
      <c r="A6" s="12"/>
      <c r="B6" s="16" t="s">
        <v>12</v>
      </c>
      <c r="C6" s="12"/>
      <c r="D6" s="16" t="s">
        <v>49</v>
      </c>
      <c r="E6" s="12"/>
      <c r="F6" s="12"/>
      <c r="G6" s="12"/>
      <c r="H6" s="12"/>
      <c r="I6" s="12"/>
      <c r="J6" s="12"/>
      <c r="K6" s="12"/>
      <c r="L6" s="12"/>
      <c r="M6" s="12"/>
      <c r="N6" s="12"/>
      <c r="O6" s="12"/>
      <c r="P6" s="12"/>
      <c r="Q6" s="12"/>
      <c r="R6" s="12"/>
      <c r="S6" s="12"/>
      <c r="T6" s="12"/>
      <c r="U6" s="12"/>
      <c r="V6" s="12"/>
      <c r="W6" s="12"/>
      <c r="X6" s="12"/>
      <c r="Y6" s="12"/>
      <c r="Z6" s="12"/>
    </row>
    <row r="7" spans="1:26" x14ac:dyDescent="0.2">
      <c r="A7" s="12"/>
      <c r="B7" s="16" t="s">
        <v>13</v>
      </c>
      <c r="C7" s="12"/>
      <c r="D7" s="16" t="s">
        <v>13</v>
      </c>
      <c r="E7" s="12"/>
      <c r="F7" s="12"/>
      <c r="G7" s="12"/>
      <c r="H7" s="12"/>
      <c r="I7" s="12"/>
      <c r="J7" s="12"/>
      <c r="K7" s="12"/>
      <c r="L7" s="12"/>
      <c r="M7" s="12"/>
      <c r="N7" s="12"/>
      <c r="O7" s="12"/>
      <c r="P7" s="12"/>
      <c r="Q7" s="12"/>
      <c r="R7" s="12"/>
      <c r="S7" s="12"/>
      <c r="T7" s="12"/>
      <c r="U7" s="12"/>
      <c r="V7" s="12"/>
      <c r="W7" s="12"/>
      <c r="X7" s="12"/>
      <c r="Y7" s="12"/>
      <c r="Z7" s="12"/>
    </row>
    <row r="8" spans="1:26" x14ac:dyDescent="0.2">
      <c r="A8" s="12"/>
      <c r="B8" s="16" t="s">
        <v>14</v>
      </c>
      <c r="C8" s="12"/>
      <c r="D8" s="16" t="s">
        <v>50</v>
      </c>
      <c r="E8" s="12"/>
      <c r="F8" s="12"/>
      <c r="G8" s="12"/>
      <c r="H8" s="12"/>
      <c r="I8" s="12"/>
      <c r="J8" s="12"/>
      <c r="K8" s="12"/>
      <c r="L8" s="12"/>
      <c r="M8" s="12"/>
      <c r="N8" s="12"/>
      <c r="O8" s="12"/>
      <c r="P8" s="12"/>
      <c r="Q8" s="12"/>
      <c r="R8" s="12"/>
      <c r="S8" s="12"/>
      <c r="T8" s="12"/>
      <c r="U8" s="12"/>
      <c r="V8" s="12"/>
      <c r="W8" s="12"/>
      <c r="X8" s="12"/>
      <c r="Y8" s="12"/>
      <c r="Z8" s="12"/>
    </row>
    <row r="9" spans="1:26" x14ac:dyDescent="0.2">
      <c r="A9" s="12"/>
      <c r="B9" s="16" t="s">
        <v>15</v>
      </c>
      <c r="C9" s="12"/>
      <c r="D9" s="16" t="s">
        <v>51</v>
      </c>
      <c r="E9" s="12"/>
      <c r="F9" s="12"/>
      <c r="G9" s="12"/>
      <c r="H9" s="12"/>
      <c r="I9" s="12"/>
      <c r="J9" s="12"/>
      <c r="K9" s="12"/>
      <c r="L9" s="12"/>
      <c r="M9" s="12"/>
      <c r="N9" s="12"/>
      <c r="O9" s="12"/>
      <c r="P9" s="12"/>
      <c r="Q9" s="12"/>
      <c r="R9" s="12"/>
      <c r="S9" s="12"/>
      <c r="T9" s="12"/>
      <c r="U9" s="12"/>
      <c r="V9" s="12"/>
      <c r="W9" s="12"/>
      <c r="X9" s="12"/>
      <c r="Y9" s="12"/>
      <c r="Z9" s="12"/>
    </row>
    <row r="10" spans="1:26" x14ac:dyDescent="0.2">
      <c r="A10" s="12"/>
      <c r="B10" s="16" t="s">
        <v>16</v>
      </c>
      <c r="C10" s="12"/>
      <c r="D10" s="16" t="s">
        <v>16</v>
      </c>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
      <c r="A11" s="12"/>
      <c r="B11" s="17" t="s">
        <v>17</v>
      </c>
      <c r="C11" s="12"/>
      <c r="D11" s="17" t="s">
        <v>17</v>
      </c>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x14ac:dyDescent="0.2">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x14ac:dyDescent="0.2">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x14ac:dyDescent="0.2">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x14ac:dyDescent="0.2">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2">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sheetData>
  <sortState ref="D5:D9">
    <sortCondition descending="1" ref="D5"/>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Erfassung</vt:lpstr>
      <vt:lpstr>Auswertung</vt:lpstr>
      <vt:lpstr>Optionen</vt:lpstr>
      <vt:lpstr>n_datum</vt:lpstr>
      <vt:lpstr>n_ressource</vt:lpstr>
      <vt:lpstr>n_scale</vt:lpstr>
      <vt:lpstr>n_scale2</vt:lpstr>
    </vt:vector>
  </TitlesOfParts>
  <Company>Excel-Inside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SEVG</dc:title>
  <dc:subject>SEVG</dc:subject>
  <dc:creator>aeckl</dc:creator>
  <dc:description>Das Systematische Explorations- und Verlaufsinventar für Gesundheitsfachkräfte in den Frühen Hilfen (SEVG)</dc:description>
  <cp:lastModifiedBy>Eckl, Alois</cp:lastModifiedBy>
  <cp:lastPrinted>2018-03-14T09:27:53Z</cp:lastPrinted>
  <dcterms:created xsi:type="dcterms:W3CDTF">2018-03-08T08:59:48Z</dcterms:created>
  <dcterms:modified xsi:type="dcterms:W3CDTF">2019-02-05T07:11:22Z</dcterms:modified>
  <cp:contentStatus>Beta-Status</cp:contentStatus>
</cp:coreProperties>
</file>